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道路" sheetId="2" r:id="rId1"/>
    <sheet name="规划" sheetId="3" r:id="rId2"/>
    <sheet name="运输" sheetId="4" r:id="rId3"/>
    <sheet name="轨道" sheetId="5" r:id="rId4"/>
    <sheet name="信息" sheetId="6" r:id="rId5"/>
    <sheet name="铺面" sheetId="7" r:id="rId6"/>
  </sheets>
  <definedNames>
    <definedName name="_xlnm._FilterDatabase" localSheetId="0" hidden="1">道路!$I$1:$I$16</definedName>
  </definedNames>
  <calcPr calcId="125725"/>
</workbook>
</file>

<file path=xl/calcChain.xml><?xml version="1.0" encoding="utf-8"?>
<calcChain xmlns="http://schemas.openxmlformats.org/spreadsheetml/2006/main">
  <c r="H3" i="6"/>
  <c r="J3" s="1"/>
  <c r="H2"/>
  <c r="J2" s="1"/>
  <c r="H4"/>
  <c r="J4" s="1"/>
  <c r="H5" i="5"/>
  <c r="J5" s="1"/>
  <c r="H3"/>
  <c r="J3" s="1"/>
  <c r="H4"/>
  <c r="J4" s="1"/>
  <c r="H2"/>
  <c r="J2" s="1"/>
  <c r="H22" i="3"/>
  <c r="J22" s="1"/>
  <c r="H2"/>
  <c r="J2" s="1"/>
  <c r="H9"/>
  <c r="J9" s="1"/>
  <c r="H5"/>
  <c r="J5" s="1"/>
  <c r="H11"/>
  <c r="J11" s="1"/>
  <c r="H18"/>
  <c r="J18" s="1"/>
  <c r="H3"/>
  <c r="J3" s="1"/>
  <c r="H15"/>
  <c r="J15" s="1"/>
  <c r="H23"/>
  <c r="J23" s="1"/>
  <c r="H19"/>
  <c r="J19" s="1"/>
  <c r="H25"/>
  <c r="J25" s="1"/>
  <c r="H7"/>
  <c r="J7" s="1"/>
  <c r="H14"/>
  <c r="J14" s="1"/>
  <c r="H16"/>
  <c r="J16" s="1"/>
  <c r="H10"/>
  <c r="J10" s="1"/>
  <c r="H8"/>
  <c r="J8" s="1"/>
  <c r="H4"/>
  <c r="J4" s="1"/>
  <c r="H12"/>
  <c r="J12" s="1"/>
  <c r="H17"/>
  <c r="J17" s="1"/>
  <c r="H13"/>
  <c r="J13" s="1"/>
  <c r="H21"/>
  <c r="J21" s="1"/>
  <c r="H6"/>
  <c r="J6" s="1"/>
  <c r="H24"/>
  <c r="J24" s="1"/>
  <c r="H26"/>
  <c r="J26" s="1"/>
  <c r="H4" i="4"/>
  <c r="J4" s="1"/>
  <c r="H3"/>
  <c r="J3" s="1"/>
  <c r="H2"/>
  <c r="J2" s="1"/>
  <c r="H20" i="3"/>
  <c r="J20" s="1"/>
  <c r="H3" i="2"/>
  <c r="J3" s="1"/>
  <c r="H4"/>
  <c r="J4" s="1"/>
  <c r="H8"/>
  <c r="J8" s="1"/>
  <c r="H9"/>
  <c r="J9" s="1"/>
  <c r="H6"/>
  <c r="J6" s="1"/>
  <c r="H2"/>
  <c r="J2" s="1"/>
  <c r="H7"/>
  <c r="J7" s="1"/>
  <c r="H5"/>
  <c r="J5" s="1"/>
</calcChain>
</file>

<file path=xl/sharedStrings.xml><?xml version="1.0" encoding="utf-8"?>
<sst xmlns="http://schemas.openxmlformats.org/spreadsheetml/2006/main" count="292" uniqueCount="176">
  <si>
    <t>编号</t>
  </si>
  <si>
    <t>课题名称</t>
  </si>
  <si>
    <t>专业</t>
  </si>
  <si>
    <t>组长</t>
    <phoneticPr fontId="5" type="noConversion"/>
  </si>
  <si>
    <t>陈晨</t>
  </si>
  <si>
    <t>臧国帅</t>
  </si>
  <si>
    <t>陈倪雄</t>
  </si>
  <si>
    <t>符佳</t>
  </si>
  <si>
    <t>沈俊逸</t>
  </si>
  <si>
    <t>吴佳鹏</t>
  </si>
  <si>
    <t>Terminal blend 胶粉复合改性沥青的研究</t>
    <phoneticPr fontId="5" type="noConversion"/>
  </si>
  <si>
    <t>导电混凝土测试方法与性能</t>
  </si>
  <si>
    <t>沥青混凝料抗冲刷能力的试验研究　</t>
  </si>
  <si>
    <t>路面结构冰冻深度与防冻层厚度</t>
  </si>
  <si>
    <t>一种具有老化自修复能力的沥青路面结构</t>
    <phoneticPr fontId="5" type="noConversion"/>
  </si>
  <si>
    <t>沥青自修复微胶囊的研制</t>
    <phoneticPr fontId="5" type="noConversion"/>
  </si>
  <si>
    <t>基于高分子材料的非沥青路面结构研究</t>
  </si>
  <si>
    <t>铺面</t>
    <phoneticPr fontId="5" type="noConversion"/>
  </si>
  <si>
    <t>1</t>
    <phoneticPr fontId="5" type="noConversion"/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</si>
  <si>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</si>
  <si>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</si>
  <si>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</si>
  <si>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</si>
  <si>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</si>
  <si>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</si>
  <si>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</si>
  <si>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</si>
  <si>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</si>
  <si>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</si>
  <si>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</si>
  <si>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</si>
  <si>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</si>
  <si>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</si>
  <si>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</si>
  <si>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</si>
  <si>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</si>
  <si>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</si>
  <si>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</si>
  <si>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</si>
  <si>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</si>
  <si>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</si>
  <si>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</si>
  <si>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</si>
  <si>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</si>
  <si>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</si>
  <si>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</si>
  <si>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</si>
  <si>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</si>
  <si>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</si>
  <si>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</si>
  <si>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</si>
  <si>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</si>
  <si>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</si>
  <si>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</si>
  <si>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</si>
  <si>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</si>
  <si>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</si>
  <si>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</si>
  <si>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</si>
  <si>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</si>
  <si>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</si>
  <si>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</si>
  <si>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</si>
  <si>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</si>
  <si>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谷松源</t>
  </si>
  <si>
    <t>缪鹏辉</t>
  </si>
  <si>
    <t>蒲  翔</t>
  </si>
  <si>
    <t>　基于视觉感知的公路平面交叉口安全预警技术</t>
  </si>
  <si>
    <t>温拌沥青紫外老化特征及性能影响分析</t>
  </si>
  <si>
    <t>初冬残冬季节特殊路段结冰预警与自融技术研究</t>
  </si>
  <si>
    <t>周婷</t>
  </si>
  <si>
    <t>王博宇</t>
  </si>
  <si>
    <t>曹威</t>
  </si>
  <si>
    <t>郑玲钰</t>
  </si>
  <si>
    <t>一种路侧风能收集与利用技术</t>
  </si>
  <si>
    <t>方宇</t>
  </si>
  <si>
    <t>徐天祥</t>
  </si>
  <si>
    <t>李莉</t>
  </si>
  <si>
    <t>林芬</t>
  </si>
  <si>
    <t>周源</t>
  </si>
  <si>
    <t>王坦</t>
  </si>
  <si>
    <t>陈诗雨</t>
  </si>
  <si>
    <t>王天宇</t>
  </si>
  <si>
    <t>高坤</t>
  </si>
  <si>
    <t>许怡玮</t>
  </si>
  <si>
    <t>饶曼琦</t>
  </si>
  <si>
    <t>信号控制平面交叉口综合待行区设计方法研究　</t>
  </si>
  <si>
    <t>城市道路交通速度分级与选取　</t>
  </si>
  <si>
    <t>交叉口变向交通控制系统研究　</t>
  </si>
  <si>
    <t>基于节能减排的交叉口待行区综合评估与优化</t>
  </si>
  <si>
    <t>考虑出行弹性的居民出行选择行为建模及其应用研究</t>
  </si>
  <si>
    <t>基于车联网数据的交通状态估计系统</t>
  </si>
  <si>
    <t>基于浮动车数据的城市道路交通运行质量评价系统</t>
  </si>
  <si>
    <t>基于公交车辆行驶记录仪数据挖掘的驾驶员险态行为辨识研究</t>
  </si>
  <si>
    <t>高速公路工作区动态合流控制策略研究　</t>
  </si>
  <si>
    <t>BRT实施的效益评估</t>
  </si>
  <si>
    <t>李思琪</t>
  </si>
  <si>
    <t>赵 聪</t>
  </si>
  <si>
    <t>吴荻非</t>
  </si>
  <si>
    <t>张亮</t>
  </si>
  <si>
    <t>宋彦骅</t>
  </si>
  <si>
    <t>刘守阳</t>
  </si>
  <si>
    <t>赖玉莲</t>
  </si>
  <si>
    <t>岳李圣飒</t>
  </si>
  <si>
    <t>孙帅亿</t>
  </si>
  <si>
    <t>杨一蛟</t>
  </si>
  <si>
    <t>孙亚琪</t>
  </si>
  <si>
    <t>贺  笑</t>
  </si>
  <si>
    <t>余思远</t>
  </si>
  <si>
    <t>2030:预约式交通出行系统设计及评价</t>
  </si>
  <si>
    <t>高速交叉口交通安全研究　</t>
  </si>
  <si>
    <r>
      <t>高速交叉口交</t>
    </r>
    <r>
      <rPr>
        <sz val="12"/>
        <color theme="1"/>
        <rFont val="宋体"/>
        <family val="3"/>
        <charset val="134"/>
        <scheme val="minor"/>
      </rPr>
      <t>通安全研究　</t>
    </r>
  </si>
  <si>
    <t>参观活动客流出行行为影响因素及措施调控研究</t>
  </si>
  <si>
    <t>黄金周旅客出行行为影响因素及调控措施研究　</t>
  </si>
  <si>
    <t>公共汽车交通服务水平评价系统</t>
  </si>
  <si>
    <t>虹桥枢纽二号航站楼陆侧客运交通特性及碳排放研究</t>
  </si>
  <si>
    <t>张继鹏</t>
    <phoneticPr fontId="5" type="noConversion"/>
  </si>
  <si>
    <t>庞钰琪</t>
  </si>
  <si>
    <t>　杨奎</t>
  </si>
  <si>
    <t>　张润来</t>
  </si>
  <si>
    <t>城市轨道交通车厢内噪声测试与分析</t>
  </si>
  <si>
    <t>轨道</t>
    <phoneticPr fontId="5" type="noConversion"/>
  </si>
  <si>
    <t>冯艳瑾</t>
  </si>
  <si>
    <t>朱荣荣</t>
  </si>
  <si>
    <t>何超</t>
  </si>
  <si>
    <t>自行车的信号控制</t>
  </si>
  <si>
    <t>城市干道交叉口信号控制周期与短车道效应</t>
  </si>
  <si>
    <t>49</t>
  </si>
  <si>
    <t>陈怡君</t>
  </si>
  <si>
    <t>陆嘉明</t>
  </si>
  <si>
    <t>陈卓</t>
  </si>
  <si>
    <t>动车组列车运营安全综合评价</t>
  </si>
  <si>
    <t>基于卫星定位技术的高速铁路运行安全辅助信息系统</t>
  </si>
  <si>
    <t>基于卫星定位技术的高速铁路运行安全辅助信息系统　</t>
  </si>
  <si>
    <t>单线路公交运行驻站控制方法研究</t>
  </si>
  <si>
    <t>3</t>
  </si>
  <si>
    <t>公路led可变信息板黑洞效应</t>
  </si>
  <si>
    <t>校车路线安全评估及优化研究</t>
  </si>
  <si>
    <t>基于开发型驾驶模拟器的多车协同速度引导建模与实验</t>
  </si>
  <si>
    <t>城市交通信号控制系统“硬件在环”实时一体化仿真平台设计与开发</t>
  </si>
  <si>
    <t>城市交通控制系统“硬件在环”仿真设计与实现</t>
    <phoneticPr fontId="5" type="noConversion"/>
  </si>
  <si>
    <t>“硬件在环”仿真平台设计与评价</t>
    <phoneticPr fontId="5" type="noConversion"/>
  </si>
  <si>
    <t>基于公交调度的BRT运行延误研究及仿真开发</t>
  </si>
  <si>
    <t>自行车停车场与轨道交通高架站建筑结合</t>
  </si>
  <si>
    <t>城市轨道车内噪声测试与分析</t>
  </si>
  <si>
    <t>弹条Ⅲ型扣件扣押力测试仪的研究</t>
  </si>
  <si>
    <t>47</t>
  </si>
  <si>
    <t>高源发</t>
    <phoneticPr fontId="5" type="noConversion"/>
  </si>
  <si>
    <t>基于多元数据的行驶质量评价系统</t>
  </si>
  <si>
    <t>基于驾驶绩效的手机接听智能决策系统</t>
  </si>
  <si>
    <t>50</t>
  </si>
  <si>
    <t>韩孟徇</t>
    <phoneticPr fontId="5" type="noConversion"/>
  </si>
  <si>
    <t>BRT公交系统运行时间可靠性分析及预测</t>
  </si>
  <si>
    <t>评分1</t>
    <phoneticPr fontId="5" type="noConversion"/>
  </si>
  <si>
    <t>评分2</t>
    <phoneticPr fontId="5" type="noConversion"/>
  </si>
  <si>
    <t>评分3</t>
    <phoneticPr fontId="5" type="noConversion"/>
  </si>
  <si>
    <t>平均分</t>
    <phoneticPr fontId="12" type="noConversion"/>
  </si>
  <si>
    <t>交通设施组</t>
    <phoneticPr fontId="5" type="noConversion"/>
  </si>
  <si>
    <t>运营管理组</t>
    <phoneticPr fontId="5" type="noConversion"/>
  </si>
  <si>
    <t>入围名额</t>
    <phoneticPr fontId="5" type="noConversion"/>
  </si>
  <si>
    <t>排序</t>
    <phoneticPr fontId="5" type="noConversion"/>
  </si>
  <si>
    <t>入围</t>
    <phoneticPr fontId="5" type="noConversion"/>
  </si>
  <si>
    <t>中期</t>
    <phoneticPr fontId="5" type="noConversion"/>
  </si>
  <si>
    <t>总得分</t>
    <phoneticPr fontId="5" type="noConversion"/>
  </si>
  <si>
    <t>入围</t>
    <phoneticPr fontId="5" type="noConversion"/>
  </si>
  <si>
    <t>柴子奇</t>
    <phoneticPr fontId="5" type="noConversion"/>
  </si>
  <si>
    <t>交通设施组</t>
    <phoneticPr fontId="5" type="noConversion"/>
  </si>
  <si>
    <t>入围名额</t>
    <phoneticPr fontId="5" type="noConversion"/>
  </si>
  <si>
    <t>入围情况</t>
    <phoneticPr fontId="5" type="noConversion"/>
  </si>
  <si>
    <t>入围</t>
    <phoneticPr fontId="5" type="noConversion"/>
  </si>
  <si>
    <t>入围</t>
    <phoneticPr fontId="5" type="noConversion"/>
  </si>
  <si>
    <t>交通设施组</t>
    <phoneticPr fontId="5" type="noConversion"/>
  </si>
  <si>
    <t>同一课题第三，淘汰</t>
    <phoneticPr fontId="5" type="noConversion"/>
  </si>
  <si>
    <t>入围</t>
    <phoneticPr fontId="5" type="noConversion"/>
  </si>
  <si>
    <t>入围</t>
    <phoneticPr fontId="5" type="noConversion"/>
  </si>
  <si>
    <t>入围</t>
    <phoneticPr fontId="5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</si>
</sst>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9"/>
      <name val="宋体"/>
      <family val="2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color rgb="FFFF0000"/>
      <name val="宋体"/>
      <family val="2"/>
      <charset val="134"/>
      <scheme val="minor"/>
    </font>
    <font>
      <sz val="10.5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quotePrefix="1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Alignment="1">
      <alignment horizontal="center" vertical="top"/>
    </xf>
    <xf numFmtId="0" fontId="0" fillId="0" borderId="0" xfId="0" applyAlignment="1">
      <alignment wrapText="1"/>
    </xf>
    <xf numFmtId="0" fontId="13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top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16" fillId="0" borderId="0" xfId="1" applyFont="1" applyFill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H10" sqref="H10"/>
    </sheetView>
  </sheetViews>
  <sheetFormatPr defaultRowHeight="13.5"/>
  <cols>
    <col min="3" max="3" width="35.875" customWidth="1"/>
    <col min="4" max="4" width="11" bestFit="1" customWidth="1"/>
    <col min="5" max="7" width="9" style="17"/>
    <col min="8" max="8" width="8.875" customWidth="1"/>
    <col min="9" max="9" width="8.375" customWidth="1"/>
    <col min="10" max="10" width="8.5" customWidth="1"/>
    <col min="11" max="11" width="9.75" customWidth="1"/>
  </cols>
  <sheetData>
    <row r="1" spans="1:11" ht="30" customHeight="1">
      <c r="A1" s="3" t="s">
        <v>0</v>
      </c>
      <c r="B1" s="5" t="s">
        <v>3</v>
      </c>
      <c r="C1" s="2" t="s">
        <v>1</v>
      </c>
      <c r="D1" s="4" t="s">
        <v>2</v>
      </c>
      <c r="E1" s="20" t="s">
        <v>153</v>
      </c>
      <c r="F1" s="20" t="s">
        <v>154</v>
      </c>
      <c r="G1" s="21" t="s">
        <v>155</v>
      </c>
      <c r="H1" s="21" t="s">
        <v>156</v>
      </c>
      <c r="I1" s="17" t="s">
        <v>162</v>
      </c>
      <c r="J1" s="17" t="s">
        <v>163</v>
      </c>
      <c r="K1" s="26" t="s">
        <v>159</v>
      </c>
    </row>
    <row r="2" spans="1:11" ht="30" customHeight="1">
      <c r="A2" s="16" t="s">
        <v>26</v>
      </c>
      <c r="B2" s="6" t="s">
        <v>66</v>
      </c>
      <c r="C2" s="6" t="s">
        <v>69</v>
      </c>
      <c r="D2" s="8" t="s">
        <v>157</v>
      </c>
      <c r="E2" s="17">
        <v>46</v>
      </c>
      <c r="F2" s="17">
        <v>43</v>
      </c>
      <c r="G2" s="17">
        <v>40</v>
      </c>
      <c r="H2" s="17">
        <f t="shared" ref="H2:H9" si="0">AVERAGE(E2,F2,G2)</f>
        <v>43</v>
      </c>
      <c r="I2" s="17">
        <v>4.7</v>
      </c>
      <c r="J2" s="27">
        <f t="shared" ref="J2:J9" si="1">H2+I2</f>
        <v>47.7</v>
      </c>
      <c r="K2" t="s">
        <v>174</v>
      </c>
    </row>
    <row r="3" spans="1:11" ht="30" customHeight="1">
      <c r="A3" s="16" t="s">
        <v>62</v>
      </c>
      <c r="B3" s="6" t="s">
        <v>147</v>
      </c>
      <c r="C3" s="6" t="s">
        <v>148</v>
      </c>
      <c r="D3" s="8" t="s">
        <v>157</v>
      </c>
      <c r="E3" s="17">
        <v>40</v>
      </c>
      <c r="F3" s="17">
        <v>43</v>
      </c>
      <c r="G3" s="17">
        <v>44</v>
      </c>
      <c r="H3" s="17">
        <f t="shared" si="0"/>
        <v>42.333333333333336</v>
      </c>
      <c r="I3" s="17">
        <v>3.03</v>
      </c>
      <c r="J3" s="27">
        <f t="shared" si="1"/>
        <v>45.363333333333337</v>
      </c>
      <c r="K3" t="s">
        <v>173</v>
      </c>
    </row>
    <row r="4" spans="1:11" ht="30" customHeight="1">
      <c r="A4" s="16" t="s">
        <v>30</v>
      </c>
      <c r="B4" s="11" t="s">
        <v>73</v>
      </c>
      <c r="C4" s="12" t="s">
        <v>136</v>
      </c>
      <c r="D4" s="8" t="s">
        <v>157</v>
      </c>
      <c r="E4" s="17">
        <v>35</v>
      </c>
      <c r="F4" s="17">
        <v>40</v>
      </c>
      <c r="G4" s="17">
        <v>44</v>
      </c>
      <c r="H4" s="17">
        <f t="shared" si="0"/>
        <v>39.666666666666664</v>
      </c>
      <c r="I4" s="17">
        <v>4.05</v>
      </c>
      <c r="J4" s="27">
        <f t="shared" si="1"/>
        <v>43.716666666666661</v>
      </c>
      <c r="K4" t="s">
        <v>173</v>
      </c>
    </row>
    <row r="5" spans="1:11" ht="30" customHeight="1">
      <c r="A5" s="31" t="s">
        <v>24</v>
      </c>
      <c r="B5" s="6" t="s">
        <v>64</v>
      </c>
      <c r="C5" s="6" t="s">
        <v>67</v>
      </c>
      <c r="D5" s="32" t="s">
        <v>166</v>
      </c>
      <c r="E5" s="17">
        <v>40</v>
      </c>
      <c r="F5" s="17">
        <v>39</v>
      </c>
      <c r="G5" s="17">
        <v>39</v>
      </c>
      <c r="H5" s="17">
        <f t="shared" si="0"/>
        <v>39.333333333333336</v>
      </c>
      <c r="I5" s="17">
        <v>4.25</v>
      </c>
      <c r="J5" s="27">
        <f t="shared" si="1"/>
        <v>43.583333333333336</v>
      </c>
      <c r="K5" t="s">
        <v>173</v>
      </c>
    </row>
    <row r="6" spans="1:11" ht="30" customHeight="1">
      <c r="A6" s="16" t="s">
        <v>27</v>
      </c>
      <c r="B6" s="8" t="s">
        <v>70</v>
      </c>
      <c r="C6" s="6" t="s">
        <v>74</v>
      </c>
      <c r="D6" s="8" t="s">
        <v>157</v>
      </c>
      <c r="E6" s="17">
        <v>42</v>
      </c>
      <c r="F6" s="17">
        <v>37</v>
      </c>
      <c r="G6" s="17">
        <v>35</v>
      </c>
      <c r="H6" s="17">
        <f t="shared" si="0"/>
        <v>38</v>
      </c>
      <c r="I6" s="17">
        <v>4.25</v>
      </c>
      <c r="J6" s="17">
        <f t="shared" si="1"/>
        <v>42.25</v>
      </c>
    </row>
    <row r="7" spans="1:11" ht="30" customHeight="1">
      <c r="A7" s="16" t="s">
        <v>25</v>
      </c>
      <c r="B7" s="6" t="s">
        <v>65</v>
      </c>
      <c r="C7" s="6" t="s">
        <v>68</v>
      </c>
      <c r="D7" s="8" t="s">
        <v>157</v>
      </c>
      <c r="E7" s="17">
        <v>27</v>
      </c>
      <c r="F7" s="17">
        <v>41</v>
      </c>
      <c r="G7" s="17">
        <v>35</v>
      </c>
      <c r="H7" s="17">
        <f t="shared" si="0"/>
        <v>34.333333333333336</v>
      </c>
      <c r="I7" s="17">
        <v>3.9</v>
      </c>
      <c r="J7" s="17">
        <f t="shared" si="1"/>
        <v>38.233333333333334</v>
      </c>
    </row>
    <row r="8" spans="1:11" ht="30" customHeight="1">
      <c r="A8" s="16" t="s">
        <v>29</v>
      </c>
      <c r="B8" s="6" t="s">
        <v>72</v>
      </c>
      <c r="C8" s="6" t="s">
        <v>74</v>
      </c>
      <c r="D8" s="8" t="s">
        <v>157</v>
      </c>
      <c r="E8" s="17">
        <v>28</v>
      </c>
      <c r="F8" s="17">
        <v>40</v>
      </c>
      <c r="G8" s="17">
        <v>31</v>
      </c>
      <c r="H8" s="17">
        <f t="shared" si="0"/>
        <v>33</v>
      </c>
      <c r="I8" s="17">
        <v>3.7</v>
      </c>
      <c r="J8" s="17">
        <f t="shared" si="1"/>
        <v>36.700000000000003</v>
      </c>
    </row>
    <row r="9" spans="1:11" ht="30" customHeight="1">
      <c r="A9" s="16" t="s">
        <v>28</v>
      </c>
      <c r="B9" s="6" t="s">
        <v>71</v>
      </c>
      <c r="C9" s="6" t="s">
        <v>74</v>
      </c>
      <c r="D9" s="8" t="s">
        <v>157</v>
      </c>
      <c r="E9" s="17">
        <v>38</v>
      </c>
      <c r="F9" s="17">
        <v>31</v>
      </c>
      <c r="G9" s="17">
        <v>23</v>
      </c>
      <c r="H9" s="17">
        <f t="shared" si="0"/>
        <v>30.666666666666668</v>
      </c>
      <c r="I9" s="17">
        <v>3.8</v>
      </c>
      <c r="J9" s="17">
        <f t="shared" si="1"/>
        <v>34.466666666666669</v>
      </c>
    </row>
    <row r="10" spans="1:11" ht="30" customHeight="1">
      <c r="A10" s="16"/>
      <c r="B10" s="6"/>
      <c r="C10" s="6"/>
      <c r="D10" s="8"/>
      <c r="H10" s="17"/>
      <c r="I10" s="17"/>
      <c r="J10" s="17"/>
    </row>
    <row r="11" spans="1:11" ht="30" customHeight="1">
      <c r="A11" s="16"/>
      <c r="B11" s="6"/>
      <c r="C11" s="6"/>
      <c r="D11" s="8"/>
    </row>
    <row r="12" spans="1:11" ht="30" customHeight="1">
      <c r="A12" s="16"/>
      <c r="B12" s="6"/>
      <c r="C12" s="15"/>
      <c r="D12" s="8"/>
    </row>
    <row r="16" spans="1:11" ht="30" customHeight="1">
      <c r="A16" s="16"/>
      <c r="B16" s="6"/>
      <c r="C16" s="6"/>
      <c r="D16" s="8"/>
    </row>
  </sheetData>
  <sortState ref="A3:O24">
    <sortCondition descending="1" ref="J3:J24"/>
  </sortState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L8" sqref="L8"/>
    </sheetView>
  </sheetViews>
  <sheetFormatPr defaultRowHeight="13.5"/>
  <cols>
    <col min="3" max="3" width="30.5" customWidth="1"/>
    <col min="4" max="4" width="11" bestFit="1" customWidth="1"/>
    <col min="5" max="5" width="6.5" customWidth="1"/>
    <col min="6" max="6" width="6.5" bestFit="1" customWidth="1"/>
    <col min="7" max="7" width="6.5" customWidth="1"/>
    <col min="8" max="8" width="6.125" customWidth="1"/>
    <col min="9" max="9" width="5.5" customWidth="1"/>
    <col min="10" max="10" width="7.75" customWidth="1"/>
    <col min="11" max="11" width="13" bestFit="1" customWidth="1"/>
  </cols>
  <sheetData>
    <row r="1" spans="1:12" ht="30" customHeight="1">
      <c r="A1" s="3" t="s">
        <v>0</v>
      </c>
      <c r="B1" s="5" t="s">
        <v>3</v>
      </c>
      <c r="C1" s="2" t="s">
        <v>1</v>
      </c>
      <c r="D1" s="4" t="s">
        <v>2</v>
      </c>
      <c r="E1" s="20" t="s">
        <v>153</v>
      </c>
      <c r="F1" s="20" t="s">
        <v>154</v>
      </c>
      <c r="G1" s="21" t="s">
        <v>155</v>
      </c>
      <c r="H1" s="21" t="s">
        <v>156</v>
      </c>
      <c r="I1" s="29" t="s">
        <v>162</v>
      </c>
      <c r="J1" s="21" t="s">
        <v>163</v>
      </c>
      <c r="K1" s="26" t="s">
        <v>160</v>
      </c>
      <c r="L1" s="29" t="s">
        <v>159</v>
      </c>
    </row>
    <row r="2" spans="1:12" ht="30" customHeight="1">
      <c r="A2" s="16" t="s">
        <v>33</v>
      </c>
      <c r="B2" s="6" t="s">
        <v>77</v>
      </c>
      <c r="C2" s="6" t="s">
        <v>88</v>
      </c>
      <c r="D2" s="8" t="s">
        <v>158</v>
      </c>
      <c r="E2" s="17">
        <v>40</v>
      </c>
      <c r="F2" s="17">
        <v>46</v>
      </c>
      <c r="G2" s="17">
        <v>41</v>
      </c>
      <c r="H2" s="17">
        <f t="shared" ref="H2:H26" si="0">AVERAGE(E2,F2,G2)</f>
        <v>42.333333333333336</v>
      </c>
      <c r="I2" s="17">
        <v>3.95</v>
      </c>
      <c r="J2" s="17">
        <f t="shared" ref="J2:J26" si="1">H2+I2</f>
        <v>46.283333333333339</v>
      </c>
      <c r="K2" t="s">
        <v>170</v>
      </c>
    </row>
    <row r="3" spans="1:12" ht="30" customHeight="1">
      <c r="A3" s="16" t="s">
        <v>38</v>
      </c>
      <c r="B3" s="6" t="s">
        <v>82</v>
      </c>
      <c r="C3" s="6" t="s">
        <v>93</v>
      </c>
      <c r="D3" s="8" t="s">
        <v>158</v>
      </c>
      <c r="E3" s="17">
        <v>41.5</v>
      </c>
      <c r="F3" s="17">
        <v>42</v>
      </c>
      <c r="G3" s="17">
        <v>40</v>
      </c>
      <c r="H3" s="17">
        <f t="shared" si="0"/>
        <v>41.166666666666664</v>
      </c>
      <c r="I3" s="17">
        <v>4.0999999999999996</v>
      </c>
      <c r="J3" s="17">
        <f t="shared" si="1"/>
        <v>45.266666666666666</v>
      </c>
      <c r="K3" t="s">
        <v>170</v>
      </c>
    </row>
    <row r="4" spans="1:12" ht="30" customHeight="1">
      <c r="A4" s="16" t="s">
        <v>48</v>
      </c>
      <c r="B4" s="6" t="s">
        <v>102</v>
      </c>
      <c r="C4" s="6" t="s">
        <v>141</v>
      </c>
      <c r="D4" s="33" t="s">
        <v>157</v>
      </c>
      <c r="E4" s="17">
        <v>40</v>
      </c>
      <c r="F4" s="17">
        <v>41</v>
      </c>
      <c r="G4" s="17">
        <v>44</v>
      </c>
      <c r="H4" s="17">
        <f t="shared" si="0"/>
        <v>41.666666666666664</v>
      </c>
      <c r="I4" s="17">
        <v>3.58</v>
      </c>
      <c r="J4" s="17">
        <f t="shared" si="1"/>
        <v>45.246666666666663</v>
      </c>
      <c r="K4" t="s">
        <v>170</v>
      </c>
      <c r="L4">
        <v>12</v>
      </c>
    </row>
    <row r="5" spans="1:12" ht="30" customHeight="1">
      <c r="A5" s="16" t="s">
        <v>35</v>
      </c>
      <c r="B5" s="6" t="s">
        <v>79</v>
      </c>
      <c r="C5" s="6" t="s">
        <v>90</v>
      </c>
      <c r="D5" s="8" t="s">
        <v>158</v>
      </c>
      <c r="E5" s="17">
        <v>42</v>
      </c>
      <c r="F5" s="17">
        <v>42</v>
      </c>
      <c r="G5" s="17">
        <v>39</v>
      </c>
      <c r="H5" s="17">
        <f t="shared" si="0"/>
        <v>41</v>
      </c>
      <c r="I5" s="17">
        <v>3.45</v>
      </c>
      <c r="J5" s="17">
        <f t="shared" si="1"/>
        <v>44.45</v>
      </c>
      <c r="K5" t="s">
        <v>170</v>
      </c>
    </row>
    <row r="6" spans="1:12" ht="30" customHeight="1">
      <c r="A6" s="16" t="s">
        <v>53</v>
      </c>
      <c r="B6" s="6" t="s">
        <v>107</v>
      </c>
      <c r="C6" s="6" t="s">
        <v>134</v>
      </c>
      <c r="D6" s="8" t="s">
        <v>158</v>
      </c>
      <c r="E6" s="17">
        <v>39</v>
      </c>
      <c r="F6" s="17">
        <v>41</v>
      </c>
      <c r="G6" s="17">
        <v>44</v>
      </c>
      <c r="H6" s="17">
        <f t="shared" si="0"/>
        <v>41.333333333333336</v>
      </c>
      <c r="I6" s="17">
        <v>3</v>
      </c>
      <c r="J6" s="17">
        <f t="shared" si="1"/>
        <v>44.333333333333336</v>
      </c>
      <c r="K6" t="s">
        <v>170</v>
      </c>
    </row>
    <row r="7" spans="1:12" ht="30" customHeight="1">
      <c r="A7" s="16" t="s">
        <v>43</v>
      </c>
      <c r="B7" s="6" t="s">
        <v>97</v>
      </c>
      <c r="C7" s="6" t="s">
        <v>138</v>
      </c>
      <c r="D7" s="8" t="s">
        <v>158</v>
      </c>
      <c r="E7" s="17">
        <v>40</v>
      </c>
      <c r="F7" s="17">
        <v>36</v>
      </c>
      <c r="G7" s="17">
        <v>43</v>
      </c>
      <c r="H7" s="17">
        <f t="shared" si="0"/>
        <v>39.666666666666664</v>
      </c>
      <c r="I7" s="17">
        <v>3.9</v>
      </c>
      <c r="J7" s="17">
        <f t="shared" si="1"/>
        <v>43.566666666666663</v>
      </c>
      <c r="K7" t="s">
        <v>170</v>
      </c>
    </row>
    <row r="8" spans="1:12" ht="30" customHeight="1">
      <c r="A8" s="16" t="s">
        <v>47</v>
      </c>
      <c r="B8" s="6" t="s">
        <v>101</v>
      </c>
      <c r="C8" s="6" t="s">
        <v>140</v>
      </c>
      <c r="D8" s="33" t="s">
        <v>157</v>
      </c>
      <c r="E8" s="17">
        <v>37</v>
      </c>
      <c r="F8" s="17">
        <v>40</v>
      </c>
      <c r="G8" s="17">
        <v>38.5</v>
      </c>
      <c r="H8" s="17">
        <f t="shared" si="0"/>
        <v>38.5</v>
      </c>
      <c r="I8" s="17">
        <v>3.87</v>
      </c>
      <c r="J8" s="17">
        <f t="shared" si="1"/>
        <v>42.37</v>
      </c>
      <c r="K8" t="s">
        <v>170</v>
      </c>
    </row>
    <row r="9" spans="1:12" ht="30" customHeight="1">
      <c r="A9" s="16" t="s">
        <v>34</v>
      </c>
      <c r="B9" s="6" t="s">
        <v>78</v>
      </c>
      <c r="C9" s="6" t="s">
        <v>89</v>
      </c>
      <c r="D9" s="33" t="s">
        <v>157</v>
      </c>
      <c r="E9" s="17">
        <v>46</v>
      </c>
      <c r="F9" s="17">
        <v>33</v>
      </c>
      <c r="G9" s="17">
        <v>37</v>
      </c>
      <c r="H9" s="17">
        <f t="shared" si="0"/>
        <v>38.666666666666664</v>
      </c>
      <c r="I9" s="17">
        <v>3.7</v>
      </c>
      <c r="J9" s="17">
        <f t="shared" si="1"/>
        <v>42.366666666666667</v>
      </c>
      <c r="K9" t="s">
        <v>170</v>
      </c>
    </row>
    <row r="10" spans="1:12" s="35" customFormat="1" ht="30" customHeight="1">
      <c r="A10" s="23" t="s">
        <v>46</v>
      </c>
      <c r="B10" s="24" t="s">
        <v>100</v>
      </c>
      <c r="C10" s="24" t="s">
        <v>139</v>
      </c>
      <c r="D10" s="34" t="s">
        <v>171</v>
      </c>
      <c r="E10" s="25">
        <v>33</v>
      </c>
      <c r="F10" s="25">
        <v>39.5</v>
      </c>
      <c r="G10" s="25">
        <v>41</v>
      </c>
      <c r="H10" s="25">
        <f t="shared" si="0"/>
        <v>37.833333333333336</v>
      </c>
      <c r="I10" s="25">
        <v>3.72</v>
      </c>
      <c r="J10" s="25">
        <f t="shared" si="1"/>
        <v>41.553333333333335</v>
      </c>
      <c r="K10" s="35" t="s">
        <v>172</v>
      </c>
    </row>
    <row r="11" spans="1:12" ht="30" customHeight="1">
      <c r="A11" s="16" t="s">
        <v>36</v>
      </c>
      <c r="B11" s="6" t="s">
        <v>80</v>
      </c>
      <c r="C11" s="6" t="s">
        <v>91</v>
      </c>
      <c r="D11" s="8" t="s">
        <v>158</v>
      </c>
      <c r="E11" s="17">
        <v>41</v>
      </c>
      <c r="F11" s="17">
        <v>38</v>
      </c>
      <c r="G11" s="17">
        <v>34</v>
      </c>
      <c r="H11" s="17">
        <f t="shared" si="0"/>
        <v>37.666666666666664</v>
      </c>
      <c r="I11" s="17">
        <v>3.7</v>
      </c>
      <c r="J11" s="17">
        <f t="shared" si="1"/>
        <v>41.366666666666667</v>
      </c>
      <c r="K11" t="s">
        <v>170</v>
      </c>
    </row>
    <row r="12" spans="1:12" ht="30" customHeight="1">
      <c r="A12" s="16" t="s">
        <v>49</v>
      </c>
      <c r="B12" s="6" t="s">
        <v>103</v>
      </c>
      <c r="C12" s="13" t="s">
        <v>112</v>
      </c>
      <c r="D12" s="8" t="s">
        <v>158</v>
      </c>
      <c r="E12" s="17">
        <v>38</v>
      </c>
      <c r="F12" s="17">
        <v>38</v>
      </c>
      <c r="G12" s="17">
        <v>37</v>
      </c>
      <c r="H12" s="17">
        <f t="shared" si="0"/>
        <v>37.666666666666664</v>
      </c>
      <c r="I12" s="17">
        <v>3.38</v>
      </c>
      <c r="J12" s="17">
        <f t="shared" si="1"/>
        <v>41.046666666666667</v>
      </c>
      <c r="K12" t="s">
        <v>170</v>
      </c>
    </row>
    <row r="13" spans="1:12" ht="30" customHeight="1">
      <c r="A13" s="16" t="s">
        <v>51</v>
      </c>
      <c r="B13" s="6" t="s">
        <v>105</v>
      </c>
      <c r="C13" s="6" t="s">
        <v>142</v>
      </c>
      <c r="D13" s="8" t="s">
        <v>158</v>
      </c>
      <c r="E13" s="17">
        <v>39</v>
      </c>
      <c r="F13" s="17">
        <v>35</v>
      </c>
      <c r="G13" s="17">
        <v>37</v>
      </c>
      <c r="H13" s="17">
        <f t="shared" si="0"/>
        <v>37</v>
      </c>
      <c r="I13" s="17">
        <v>3.23</v>
      </c>
      <c r="J13" s="17">
        <f t="shared" si="1"/>
        <v>40.229999999999997</v>
      </c>
      <c r="K13" t="s">
        <v>173</v>
      </c>
    </row>
    <row r="14" spans="1:12" ht="30" customHeight="1">
      <c r="A14" s="16" t="s">
        <v>44</v>
      </c>
      <c r="B14" s="6" t="s">
        <v>98</v>
      </c>
      <c r="C14" s="6" t="s">
        <v>110</v>
      </c>
      <c r="D14" s="8" t="s">
        <v>158</v>
      </c>
      <c r="E14" s="17">
        <v>29</v>
      </c>
      <c r="F14" s="17">
        <v>44</v>
      </c>
      <c r="G14" s="17">
        <v>37</v>
      </c>
      <c r="H14" s="17">
        <f t="shared" si="0"/>
        <v>36.666666666666664</v>
      </c>
      <c r="I14" s="17">
        <v>3.55</v>
      </c>
      <c r="J14" s="17">
        <f t="shared" si="1"/>
        <v>40.216666666666661</v>
      </c>
      <c r="K14" t="s">
        <v>161</v>
      </c>
    </row>
    <row r="15" spans="1:12" ht="30" customHeight="1">
      <c r="A15" s="16" t="s">
        <v>39</v>
      </c>
      <c r="B15" s="6" t="s">
        <v>83</v>
      </c>
      <c r="C15" s="6" t="s">
        <v>94</v>
      </c>
      <c r="D15" s="8" t="s">
        <v>158</v>
      </c>
      <c r="E15" s="17">
        <v>34</v>
      </c>
      <c r="F15" s="17">
        <v>36</v>
      </c>
      <c r="G15" s="17">
        <v>39</v>
      </c>
      <c r="H15" s="17">
        <f t="shared" si="0"/>
        <v>36.333333333333336</v>
      </c>
      <c r="I15" s="17">
        <v>3.55</v>
      </c>
      <c r="J15" s="17">
        <f t="shared" si="1"/>
        <v>39.883333333333333</v>
      </c>
    </row>
    <row r="16" spans="1:12" ht="30" customHeight="1">
      <c r="A16" s="16" t="s">
        <v>45</v>
      </c>
      <c r="B16" s="6" t="s">
        <v>99</v>
      </c>
      <c r="C16" s="6" t="s">
        <v>111</v>
      </c>
      <c r="D16" s="8" t="s">
        <v>158</v>
      </c>
      <c r="E16" s="17">
        <v>34</v>
      </c>
      <c r="F16" s="17">
        <v>30</v>
      </c>
      <c r="G16" s="17">
        <v>43.5</v>
      </c>
      <c r="H16" s="17">
        <f t="shared" si="0"/>
        <v>35.833333333333336</v>
      </c>
      <c r="I16" s="17">
        <v>3.55</v>
      </c>
      <c r="J16" s="17">
        <f t="shared" si="1"/>
        <v>39.383333333333333</v>
      </c>
    </row>
    <row r="17" spans="1:10" ht="30" customHeight="1">
      <c r="A17" s="16" t="s">
        <v>50</v>
      </c>
      <c r="B17" s="6" t="s">
        <v>104</v>
      </c>
      <c r="C17" s="6" t="s">
        <v>113</v>
      </c>
      <c r="D17" s="8" t="s">
        <v>158</v>
      </c>
      <c r="E17" s="17">
        <v>40</v>
      </c>
      <c r="F17" s="17">
        <v>31.5</v>
      </c>
      <c r="G17" s="17">
        <v>36</v>
      </c>
      <c r="H17" s="17">
        <f t="shared" si="0"/>
        <v>35.833333333333336</v>
      </c>
      <c r="I17" s="17">
        <v>2.9</v>
      </c>
      <c r="J17" s="17">
        <f t="shared" si="1"/>
        <v>38.733333333333334</v>
      </c>
    </row>
    <row r="18" spans="1:10" ht="30" customHeight="1">
      <c r="A18" s="16" t="s">
        <v>37</v>
      </c>
      <c r="B18" s="6" t="s">
        <v>81</v>
      </c>
      <c r="C18" s="6" t="s">
        <v>92</v>
      </c>
      <c r="D18" s="8" t="s">
        <v>158</v>
      </c>
      <c r="E18" s="17">
        <v>39</v>
      </c>
      <c r="F18" s="17">
        <v>37.5</v>
      </c>
      <c r="G18" s="17">
        <v>29</v>
      </c>
      <c r="H18" s="17">
        <f t="shared" si="0"/>
        <v>35.166666666666664</v>
      </c>
      <c r="I18" s="17">
        <v>3.15</v>
      </c>
      <c r="J18" s="17">
        <f t="shared" si="1"/>
        <v>38.316666666666663</v>
      </c>
    </row>
    <row r="19" spans="1:10" ht="30" customHeight="1">
      <c r="A19" s="16" t="s">
        <v>41</v>
      </c>
      <c r="B19" s="6" t="s">
        <v>85</v>
      </c>
      <c r="C19" s="6" t="s">
        <v>95</v>
      </c>
      <c r="D19" s="8" t="s">
        <v>158</v>
      </c>
      <c r="E19" s="17">
        <v>39</v>
      </c>
      <c r="F19" s="17">
        <v>30</v>
      </c>
      <c r="G19" s="17">
        <v>32</v>
      </c>
      <c r="H19" s="17">
        <f t="shared" si="0"/>
        <v>33.666666666666664</v>
      </c>
      <c r="I19" s="17">
        <v>3.7</v>
      </c>
      <c r="J19" s="17">
        <f t="shared" si="1"/>
        <v>37.366666666666667</v>
      </c>
    </row>
    <row r="20" spans="1:10" ht="30" customHeight="1">
      <c r="A20" s="16" t="s">
        <v>31</v>
      </c>
      <c r="B20" s="6" t="s">
        <v>75</v>
      </c>
      <c r="C20" s="6" t="s">
        <v>86</v>
      </c>
      <c r="D20" s="8" t="s">
        <v>158</v>
      </c>
      <c r="E20" s="17">
        <v>29</v>
      </c>
      <c r="F20" s="17">
        <v>35</v>
      </c>
      <c r="G20" s="17">
        <v>33</v>
      </c>
      <c r="H20" s="17">
        <f t="shared" si="0"/>
        <v>32.333333333333336</v>
      </c>
      <c r="I20" s="17">
        <v>3.65</v>
      </c>
      <c r="J20" s="17">
        <f t="shared" si="1"/>
        <v>35.983333333333334</v>
      </c>
    </row>
    <row r="21" spans="1:10" ht="30" customHeight="1">
      <c r="A21" s="16" t="s">
        <v>52</v>
      </c>
      <c r="B21" s="6" t="s">
        <v>106</v>
      </c>
      <c r="C21" s="14" t="s">
        <v>114</v>
      </c>
      <c r="D21" s="8" t="s">
        <v>158</v>
      </c>
      <c r="E21" s="17">
        <v>32</v>
      </c>
      <c r="F21" s="17">
        <v>26</v>
      </c>
      <c r="G21" s="17">
        <v>40</v>
      </c>
      <c r="H21" s="17">
        <f t="shared" si="0"/>
        <v>32.666666666666664</v>
      </c>
      <c r="I21" s="17">
        <v>2.9</v>
      </c>
      <c r="J21" s="17">
        <f t="shared" si="1"/>
        <v>35.566666666666663</v>
      </c>
    </row>
    <row r="22" spans="1:10" ht="30" customHeight="1">
      <c r="A22" s="16" t="s">
        <v>32</v>
      </c>
      <c r="B22" s="6" t="s">
        <v>76</v>
      </c>
      <c r="C22" s="6" t="s">
        <v>87</v>
      </c>
      <c r="D22" s="8" t="s">
        <v>158</v>
      </c>
      <c r="E22" s="17">
        <v>40</v>
      </c>
      <c r="F22" s="17">
        <v>25</v>
      </c>
      <c r="G22" s="17">
        <v>30</v>
      </c>
      <c r="H22" s="17">
        <f t="shared" si="0"/>
        <v>31.666666666666668</v>
      </c>
      <c r="I22" s="17">
        <v>3.2</v>
      </c>
      <c r="J22" s="17">
        <f t="shared" si="1"/>
        <v>34.866666666666667</v>
      </c>
    </row>
    <row r="23" spans="1:10" ht="30" customHeight="1">
      <c r="A23" s="16" t="s">
        <v>40</v>
      </c>
      <c r="B23" s="6" t="s">
        <v>84</v>
      </c>
      <c r="C23" s="6" t="s">
        <v>137</v>
      </c>
      <c r="D23" s="8" t="s">
        <v>158</v>
      </c>
      <c r="E23" s="17">
        <v>30</v>
      </c>
      <c r="F23" s="17"/>
      <c r="G23" s="17">
        <v>31</v>
      </c>
      <c r="H23" s="17">
        <f t="shared" si="0"/>
        <v>30.5</v>
      </c>
      <c r="I23" s="17">
        <v>3.7</v>
      </c>
      <c r="J23" s="17">
        <f t="shared" si="1"/>
        <v>34.200000000000003</v>
      </c>
    </row>
    <row r="24" spans="1:10" ht="30" customHeight="1">
      <c r="A24" s="16" t="s">
        <v>54</v>
      </c>
      <c r="B24" s="6" t="s">
        <v>108</v>
      </c>
      <c r="C24" s="6" t="s">
        <v>115</v>
      </c>
      <c r="D24" s="8" t="s">
        <v>158</v>
      </c>
      <c r="E24" s="17">
        <v>28</v>
      </c>
      <c r="F24" s="17">
        <v>31</v>
      </c>
      <c r="G24" s="17">
        <v>34</v>
      </c>
      <c r="H24" s="17">
        <f t="shared" si="0"/>
        <v>31</v>
      </c>
      <c r="I24" s="17">
        <v>2.73</v>
      </c>
      <c r="J24" s="17">
        <f t="shared" si="1"/>
        <v>33.729999999999997</v>
      </c>
    </row>
    <row r="25" spans="1:10" ht="30" customHeight="1">
      <c r="A25" s="16" t="s">
        <v>42</v>
      </c>
      <c r="B25" s="6" t="s">
        <v>96</v>
      </c>
      <c r="C25" s="6" t="s">
        <v>109</v>
      </c>
      <c r="D25" s="8" t="s">
        <v>158</v>
      </c>
      <c r="E25" s="17">
        <v>27</v>
      </c>
      <c r="F25" s="17">
        <v>26</v>
      </c>
      <c r="G25" s="17">
        <v>34</v>
      </c>
      <c r="H25" s="17">
        <f t="shared" si="0"/>
        <v>29</v>
      </c>
      <c r="I25" s="17">
        <v>3.75</v>
      </c>
      <c r="J25" s="17">
        <f t="shared" si="1"/>
        <v>32.75</v>
      </c>
    </row>
    <row r="26" spans="1:10" ht="30" customHeight="1">
      <c r="A26" s="16" t="s">
        <v>55</v>
      </c>
      <c r="B26" s="6" t="s">
        <v>151</v>
      </c>
      <c r="C26" s="6" t="s">
        <v>152</v>
      </c>
      <c r="D26" s="8" t="s">
        <v>158</v>
      </c>
      <c r="E26" s="17">
        <v>24</v>
      </c>
      <c r="F26" s="17">
        <v>33</v>
      </c>
      <c r="G26" s="17">
        <v>24</v>
      </c>
      <c r="H26" s="17">
        <f t="shared" si="0"/>
        <v>27</v>
      </c>
      <c r="I26" s="17">
        <v>0</v>
      </c>
      <c r="J26" s="17">
        <f t="shared" si="1"/>
        <v>27</v>
      </c>
    </row>
  </sheetData>
  <sortState ref="A2:P26">
    <sortCondition descending="1" ref="J2:J26"/>
  </sortState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H15" sqref="H15"/>
    </sheetView>
  </sheetViews>
  <sheetFormatPr defaultRowHeight="13.5"/>
  <cols>
    <col min="3" max="3" width="25.5" customWidth="1"/>
    <col min="4" max="4" width="11" bestFit="1" customWidth="1"/>
  </cols>
  <sheetData>
    <row r="1" spans="1:11" ht="30" customHeight="1">
      <c r="A1" s="3" t="s">
        <v>0</v>
      </c>
      <c r="B1" s="5" t="s">
        <v>3</v>
      </c>
      <c r="C1" s="2" t="s">
        <v>1</v>
      </c>
      <c r="D1" s="4" t="s">
        <v>2</v>
      </c>
      <c r="E1" s="20" t="s">
        <v>153</v>
      </c>
      <c r="F1" s="20" t="s">
        <v>154</v>
      </c>
      <c r="G1" s="21" t="s">
        <v>155</v>
      </c>
      <c r="H1" s="21" t="s">
        <v>156</v>
      </c>
      <c r="I1" s="21" t="s">
        <v>162</v>
      </c>
      <c r="J1" s="1" t="s">
        <v>163</v>
      </c>
      <c r="K1" s="29" t="s">
        <v>161</v>
      </c>
    </row>
    <row r="2" spans="1:11" ht="30" customHeight="1">
      <c r="A2" s="16" t="s">
        <v>63</v>
      </c>
      <c r="B2" s="6" t="s">
        <v>128</v>
      </c>
      <c r="C2" s="6" t="s">
        <v>131</v>
      </c>
      <c r="D2" s="8" t="s">
        <v>158</v>
      </c>
      <c r="E2" s="17">
        <v>38</v>
      </c>
      <c r="F2" s="17">
        <v>40</v>
      </c>
      <c r="G2" s="17">
        <v>41</v>
      </c>
      <c r="H2" s="27">
        <f>AVERAGE(E2,F2,G2)</f>
        <v>39.666666666666664</v>
      </c>
      <c r="I2" s="27">
        <v>3.03</v>
      </c>
      <c r="J2" s="27">
        <f>H2+I2</f>
        <v>42.696666666666665</v>
      </c>
      <c r="K2" s="28" t="s">
        <v>164</v>
      </c>
    </row>
    <row r="3" spans="1:11" ht="30" customHeight="1">
      <c r="A3" s="16" t="s">
        <v>127</v>
      </c>
      <c r="B3" s="6" t="s">
        <v>129</v>
      </c>
      <c r="C3" s="12" t="s">
        <v>132</v>
      </c>
      <c r="D3" s="8" t="s">
        <v>158</v>
      </c>
      <c r="E3" s="17">
        <v>31</v>
      </c>
      <c r="F3" s="17">
        <v>36.1</v>
      </c>
      <c r="G3" s="17">
        <v>32</v>
      </c>
      <c r="H3" s="17">
        <f>AVERAGE(E3,F3,G3)</f>
        <v>33.033333333333331</v>
      </c>
      <c r="I3" s="17">
        <v>2.83</v>
      </c>
      <c r="J3" s="17">
        <f t="shared" ref="J3:J4" si="0">H3+I3</f>
        <v>35.86333333333333</v>
      </c>
    </row>
    <row r="4" spans="1:11" ht="30" customHeight="1">
      <c r="A4" s="16" t="s">
        <v>150</v>
      </c>
      <c r="B4" s="6" t="s">
        <v>130</v>
      </c>
      <c r="C4" s="15" t="s">
        <v>133</v>
      </c>
      <c r="D4" s="8" t="s">
        <v>158</v>
      </c>
      <c r="E4" s="17">
        <v>32</v>
      </c>
      <c r="F4" s="17">
        <v>37</v>
      </c>
      <c r="G4" s="17">
        <v>39</v>
      </c>
      <c r="H4" s="17">
        <f>AVERAGE(E4,F4,G4)</f>
        <v>36</v>
      </c>
      <c r="I4" s="17">
        <v>2.9</v>
      </c>
      <c r="J4" s="17">
        <f t="shared" si="0"/>
        <v>38.9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M5" sqref="M5"/>
    </sheetView>
  </sheetViews>
  <sheetFormatPr defaultRowHeight="13.5"/>
  <cols>
    <col min="3" max="3" width="25" customWidth="1"/>
    <col min="4" max="4" width="11" bestFit="1" customWidth="1"/>
    <col min="5" max="5" width="7.75" customWidth="1"/>
    <col min="6" max="6" width="8.125" customWidth="1"/>
    <col min="7" max="7" width="7.875" customWidth="1"/>
  </cols>
  <sheetData>
    <row r="1" spans="1:17" ht="30" customHeight="1">
      <c r="A1" s="3" t="s">
        <v>0</v>
      </c>
      <c r="B1" s="5" t="s">
        <v>3</v>
      </c>
      <c r="C1" s="2" t="s">
        <v>1</v>
      </c>
      <c r="D1" s="4" t="s">
        <v>2</v>
      </c>
      <c r="E1" s="20" t="s">
        <v>153</v>
      </c>
      <c r="F1" s="20" t="s">
        <v>154</v>
      </c>
      <c r="G1" s="21" t="s">
        <v>155</v>
      </c>
      <c r="H1" s="21" t="s">
        <v>156</v>
      </c>
      <c r="I1" s="26" t="s">
        <v>162</v>
      </c>
      <c r="J1" s="1" t="s">
        <v>163</v>
      </c>
      <c r="K1" s="21" t="s">
        <v>168</v>
      </c>
      <c r="L1" s="29" t="s">
        <v>167</v>
      </c>
    </row>
    <row r="2" spans="1:17" ht="30" customHeight="1">
      <c r="A2" s="16" t="s">
        <v>56</v>
      </c>
      <c r="B2" s="6" t="s">
        <v>116</v>
      </c>
      <c r="C2" s="15" t="s">
        <v>143</v>
      </c>
      <c r="D2" s="33" t="s">
        <v>157</v>
      </c>
      <c r="E2" s="17">
        <v>32</v>
      </c>
      <c r="F2" s="17">
        <v>44</v>
      </c>
      <c r="G2" s="17">
        <v>46</v>
      </c>
      <c r="H2">
        <f>AVERAGE(E2,F2,G2)</f>
        <v>40.666666666666664</v>
      </c>
      <c r="I2">
        <v>3.55</v>
      </c>
      <c r="J2" s="28">
        <f>H2+I2</f>
        <v>44.216666666666661</v>
      </c>
      <c r="K2" t="s">
        <v>169</v>
      </c>
      <c r="L2" s="22"/>
      <c r="N2" s="19"/>
      <c r="P2" s="18"/>
      <c r="Q2" s="17"/>
    </row>
    <row r="3" spans="1:17" ht="30" customHeight="1">
      <c r="A3" s="16" t="s">
        <v>58</v>
      </c>
      <c r="B3" s="6" t="s">
        <v>118</v>
      </c>
      <c r="C3" s="15" t="s">
        <v>144</v>
      </c>
      <c r="D3" s="8" t="s">
        <v>158</v>
      </c>
      <c r="E3" s="17">
        <v>32</v>
      </c>
      <c r="F3" s="17">
        <v>38</v>
      </c>
      <c r="G3" s="17">
        <v>48</v>
      </c>
      <c r="H3">
        <f>AVERAGE(E3,F3,G3)</f>
        <v>39.333333333333336</v>
      </c>
      <c r="I3">
        <v>3.6</v>
      </c>
      <c r="J3" s="28">
        <f>H3+I3</f>
        <v>42.933333333333337</v>
      </c>
      <c r="K3" t="s">
        <v>169</v>
      </c>
      <c r="L3" s="22"/>
      <c r="N3" s="18"/>
      <c r="P3" s="17"/>
      <c r="Q3" s="17"/>
    </row>
    <row r="4" spans="1:17" ht="30" customHeight="1">
      <c r="A4" s="16" t="s">
        <v>59</v>
      </c>
      <c r="B4" s="6" t="s">
        <v>119</v>
      </c>
      <c r="C4" s="15" t="s">
        <v>145</v>
      </c>
      <c r="D4" s="8" t="s">
        <v>121</v>
      </c>
      <c r="E4" s="17">
        <v>38</v>
      </c>
      <c r="F4" s="17">
        <v>41</v>
      </c>
      <c r="G4" s="17">
        <v>35.5</v>
      </c>
      <c r="H4">
        <f>AVERAGE(E4,F4,G4)</f>
        <v>38.166666666666664</v>
      </c>
      <c r="I4">
        <v>3.5</v>
      </c>
      <c r="J4">
        <f>H4+I4</f>
        <v>41.666666666666664</v>
      </c>
      <c r="L4" s="22"/>
      <c r="N4" s="18"/>
      <c r="P4" s="18"/>
      <c r="Q4" s="17"/>
    </row>
    <row r="5" spans="1:17" ht="30" customHeight="1">
      <c r="A5" s="16" t="s">
        <v>57</v>
      </c>
      <c r="B5" s="6" t="s">
        <v>117</v>
      </c>
      <c r="C5" s="15" t="s">
        <v>120</v>
      </c>
      <c r="D5" s="8" t="s">
        <v>121</v>
      </c>
      <c r="E5" s="17">
        <v>30</v>
      </c>
      <c r="F5" s="17">
        <v>28</v>
      </c>
      <c r="G5" s="17">
        <v>44</v>
      </c>
      <c r="H5">
        <f>AVERAGE(E5,F5,G5)</f>
        <v>34</v>
      </c>
      <c r="I5">
        <v>3.4</v>
      </c>
      <c r="J5">
        <f>H5+I5</f>
        <v>37.4</v>
      </c>
      <c r="L5" s="22"/>
      <c r="N5" s="18"/>
      <c r="P5" s="18"/>
      <c r="Q5" s="17"/>
    </row>
  </sheetData>
  <sortState ref="A2:O5">
    <sortCondition descending="1" ref="J2:J5"/>
  </sortState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E14" sqref="E14"/>
    </sheetView>
  </sheetViews>
  <sheetFormatPr defaultRowHeight="13.5"/>
  <cols>
    <col min="3" max="3" width="34.25" customWidth="1"/>
    <col min="4" max="4" width="11" bestFit="1" customWidth="1"/>
  </cols>
  <sheetData>
    <row r="1" spans="1:11" ht="30" customHeight="1">
      <c r="A1" s="3" t="s">
        <v>0</v>
      </c>
      <c r="B1" s="5" t="s">
        <v>3</v>
      </c>
      <c r="C1" s="2" t="s">
        <v>1</v>
      </c>
      <c r="D1" s="4" t="s">
        <v>2</v>
      </c>
      <c r="E1" s="20" t="s">
        <v>153</v>
      </c>
      <c r="F1" s="20" t="s">
        <v>154</v>
      </c>
      <c r="G1" s="21" t="s">
        <v>155</v>
      </c>
      <c r="H1" s="21" t="s">
        <v>156</v>
      </c>
      <c r="I1" s="21" t="s">
        <v>162</v>
      </c>
      <c r="J1" s="21" t="s">
        <v>163</v>
      </c>
      <c r="K1" s="26" t="s">
        <v>161</v>
      </c>
    </row>
    <row r="2" spans="1:11" ht="30" customHeight="1">
      <c r="A2" s="16" t="s">
        <v>146</v>
      </c>
      <c r="B2" s="6" t="s">
        <v>124</v>
      </c>
      <c r="C2" s="6" t="s">
        <v>149</v>
      </c>
      <c r="D2" s="8" t="s">
        <v>158</v>
      </c>
      <c r="E2" s="17">
        <v>43</v>
      </c>
      <c r="F2" s="17">
        <v>47</v>
      </c>
      <c r="G2" s="17">
        <v>47</v>
      </c>
      <c r="H2" s="30">
        <f>AVERAGE(E2,F2,G2)</f>
        <v>45.666666666666664</v>
      </c>
      <c r="I2" s="27">
        <v>3.82</v>
      </c>
      <c r="J2" s="27">
        <f>H2+I2</f>
        <v>49.486666666666665</v>
      </c>
      <c r="K2" s="28" t="s">
        <v>164</v>
      </c>
    </row>
    <row r="3" spans="1:11" ht="30" customHeight="1">
      <c r="A3" s="16" t="s">
        <v>61</v>
      </c>
      <c r="B3" s="6" t="s">
        <v>123</v>
      </c>
      <c r="C3" s="6" t="s">
        <v>126</v>
      </c>
      <c r="D3" s="8" t="s">
        <v>158</v>
      </c>
      <c r="E3" s="17">
        <v>35</v>
      </c>
      <c r="F3" s="17">
        <v>42</v>
      </c>
      <c r="G3" s="17">
        <v>41</v>
      </c>
      <c r="H3" s="30">
        <f>AVERAGE(E3,F3,G3)</f>
        <v>39.333333333333336</v>
      </c>
      <c r="I3" s="30">
        <v>2.9</v>
      </c>
      <c r="J3" s="30">
        <f>H3+I3</f>
        <v>42.233333333333334</v>
      </c>
    </row>
    <row r="4" spans="1:11" ht="30" customHeight="1">
      <c r="A4" s="16" t="s">
        <v>60</v>
      </c>
      <c r="B4" s="6" t="s">
        <v>122</v>
      </c>
      <c r="C4" s="6" t="s">
        <v>125</v>
      </c>
      <c r="D4" s="8" t="s">
        <v>158</v>
      </c>
      <c r="E4" s="17">
        <v>35</v>
      </c>
      <c r="F4" s="17">
        <v>36</v>
      </c>
      <c r="G4" s="17">
        <v>34</v>
      </c>
      <c r="H4" s="30">
        <f>AVERAGE(E4,F4,G4)</f>
        <v>35</v>
      </c>
      <c r="I4" s="30">
        <v>2.9</v>
      </c>
      <c r="J4" s="30">
        <f>H4+I4</f>
        <v>37.9</v>
      </c>
    </row>
  </sheetData>
  <sortState ref="A2:O4">
    <sortCondition descending="1" ref="J2:J4"/>
  </sortState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H14" sqref="H14"/>
    </sheetView>
  </sheetViews>
  <sheetFormatPr defaultRowHeight="13.5"/>
  <cols>
    <col min="3" max="3" width="30.625" customWidth="1"/>
  </cols>
  <sheetData>
    <row r="1" spans="1:11" ht="30" customHeight="1">
      <c r="A1" s="3" t="s">
        <v>0</v>
      </c>
      <c r="B1" s="5" t="s">
        <v>3</v>
      </c>
      <c r="C1" s="2" t="s">
        <v>1</v>
      </c>
      <c r="D1" s="4" t="s">
        <v>2</v>
      </c>
      <c r="E1" s="20" t="s">
        <v>153</v>
      </c>
      <c r="F1" s="20" t="s">
        <v>154</v>
      </c>
      <c r="G1" s="21" t="s">
        <v>155</v>
      </c>
      <c r="H1" s="21" t="s">
        <v>156</v>
      </c>
      <c r="I1" s="17" t="s">
        <v>162</v>
      </c>
      <c r="J1" s="17" t="s">
        <v>163</v>
      </c>
      <c r="K1" s="26" t="s">
        <v>159</v>
      </c>
    </row>
    <row r="2" spans="1:11" ht="30" customHeight="1">
      <c r="A2" s="16" t="s">
        <v>23</v>
      </c>
      <c r="B2" s="8" t="s">
        <v>165</v>
      </c>
      <c r="C2" s="6" t="s">
        <v>16</v>
      </c>
      <c r="D2" s="8" t="s">
        <v>17</v>
      </c>
      <c r="E2" s="17">
        <v>46</v>
      </c>
      <c r="F2" s="17">
        <v>37</v>
      </c>
      <c r="G2" s="17">
        <v>38.5</v>
      </c>
      <c r="H2" s="17">
        <v>40.5</v>
      </c>
      <c r="I2" s="17">
        <v>3.75</v>
      </c>
      <c r="J2" s="27">
        <v>44.25</v>
      </c>
      <c r="K2" s="17" t="s">
        <v>175</v>
      </c>
    </row>
    <row r="3" spans="1:11" ht="30" customHeight="1">
      <c r="A3" s="16" t="s">
        <v>135</v>
      </c>
      <c r="B3" s="7" t="s">
        <v>6</v>
      </c>
      <c r="C3" s="6" t="s">
        <v>12</v>
      </c>
      <c r="D3" s="8" t="s">
        <v>17</v>
      </c>
      <c r="E3" s="17">
        <v>39</v>
      </c>
      <c r="F3" s="17">
        <v>41</v>
      </c>
      <c r="G3" s="17">
        <v>36.5</v>
      </c>
      <c r="H3" s="17">
        <v>38.833333333333336</v>
      </c>
      <c r="I3" s="17">
        <v>3.95</v>
      </c>
      <c r="J3" s="27">
        <v>42.783333333333339</v>
      </c>
      <c r="K3" s="18" t="s">
        <v>175</v>
      </c>
    </row>
    <row r="4" spans="1:11" ht="30" customHeight="1">
      <c r="A4" s="16" t="s">
        <v>19</v>
      </c>
      <c r="B4" s="6" t="s">
        <v>5</v>
      </c>
      <c r="C4" s="6" t="s">
        <v>11</v>
      </c>
      <c r="D4" s="8" t="s">
        <v>17</v>
      </c>
      <c r="E4" s="17">
        <v>37</v>
      </c>
      <c r="F4" s="17">
        <v>39</v>
      </c>
      <c r="G4" s="17">
        <v>39.5</v>
      </c>
      <c r="H4" s="17">
        <v>38.5</v>
      </c>
      <c r="I4" s="17">
        <v>3.95</v>
      </c>
      <c r="J4" s="27">
        <v>42.45</v>
      </c>
      <c r="K4" s="18" t="s">
        <v>175</v>
      </c>
    </row>
    <row r="5" spans="1:11" ht="30" customHeight="1">
      <c r="A5" s="16" t="s">
        <v>18</v>
      </c>
      <c r="B5" s="6" t="s">
        <v>4</v>
      </c>
      <c r="C5" s="9" t="s">
        <v>10</v>
      </c>
      <c r="D5" s="8" t="s">
        <v>17</v>
      </c>
      <c r="E5" s="17">
        <v>40</v>
      </c>
      <c r="F5" s="17">
        <v>37</v>
      </c>
      <c r="G5" s="17">
        <v>31</v>
      </c>
      <c r="H5" s="17">
        <v>36</v>
      </c>
      <c r="I5" s="17">
        <v>3.6</v>
      </c>
      <c r="J5" s="17">
        <v>39.6</v>
      </c>
    </row>
    <row r="6" spans="1:11" ht="30" customHeight="1">
      <c r="A6" s="16" t="s">
        <v>21</v>
      </c>
      <c r="B6" s="6" t="s">
        <v>8</v>
      </c>
      <c r="C6" s="9" t="s">
        <v>14</v>
      </c>
      <c r="D6" s="8" t="s">
        <v>17</v>
      </c>
      <c r="E6" s="17">
        <v>40</v>
      </c>
      <c r="F6" s="17">
        <v>43</v>
      </c>
      <c r="G6" s="17">
        <v>25</v>
      </c>
      <c r="H6" s="17">
        <v>36</v>
      </c>
      <c r="I6" s="17">
        <v>3.6</v>
      </c>
      <c r="J6" s="17">
        <v>39.6</v>
      </c>
    </row>
    <row r="7" spans="1:11" ht="30" customHeight="1">
      <c r="A7" s="16" t="s">
        <v>22</v>
      </c>
      <c r="B7" s="6" t="s">
        <v>9</v>
      </c>
      <c r="C7" s="10" t="s">
        <v>15</v>
      </c>
      <c r="D7" s="8" t="s">
        <v>17</v>
      </c>
      <c r="E7" s="17">
        <v>38</v>
      </c>
      <c r="F7" s="17">
        <v>39</v>
      </c>
      <c r="G7" s="17">
        <v>30</v>
      </c>
      <c r="H7" s="17">
        <v>35.666666666666664</v>
      </c>
      <c r="I7" s="17">
        <v>3.6</v>
      </c>
      <c r="J7" s="17">
        <v>39.266666666666666</v>
      </c>
    </row>
    <row r="8" spans="1:11" ht="30" customHeight="1">
      <c r="A8" s="16" t="s">
        <v>20</v>
      </c>
      <c r="B8" s="6" t="s">
        <v>7</v>
      </c>
      <c r="C8" s="6" t="s">
        <v>13</v>
      </c>
      <c r="D8" s="8" t="s">
        <v>17</v>
      </c>
      <c r="E8" s="17">
        <v>32</v>
      </c>
      <c r="F8" s="17">
        <v>33</v>
      </c>
      <c r="G8" s="17">
        <v>35</v>
      </c>
      <c r="H8" s="17">
        <v>33.333333333333336</v>
      </c>
      <c r="I8" s="17">
        <v>3.05</v>
      </c>
      <c r="J8" s="17">
        <v>36.383333333333333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道路</vt:lpstr>
      <vt:lpstr>规划</vt:lpstr>
      <vt:lpstr>运输</vt:lpstr>
      <vt:lpstr>轨道</vt:lpstr>
      <vt:lpstr>信息</vt:lpstr>
      <vt:lpstr>铺面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dandan</cp:lastModifiedBy>
  <dcterms:created xsi:type="dcterms:W3CDTF">2012-04-04T05:27:40Z</dcterms:created>
  <dcterms:modified xsi:type="dcterms:W3CDTF">2012-04-12T02:54:00Z</dcterms:modified>
</cp:coreProperties>
</file>