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C:\Users\施卫国\Desktop\4.11交科汇报\"/>
    </mc:Choice>
  </mc:AlternateContent>
  <bookViews>
    <workbookView xWindow="0" yWindow="0" windowWidth="24000" windowHeight="942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9" i="1" l="1"/>
  <c r="M49" i="1"/>
  <c r="L51" i="1"/>
  <c r="M51" i="1"/>
  <c r="O51" i="1"/>
  <c r="L59" i="1"/>
  <c r="M59" i="1"/>
  <c r="O59" i="1"/>
  <c r="L58" i="1"/>
  <c r="M58" i="1"/>
  <c r="O58" i="1"/>
  <c r="L57" i="1"/>
  <c r="M57" i="1"/>
  <c r="O57" i="1"/>
  <c r="L56" i="1"/>
  <c r="M56" i="1"/>
  <c r="O56" i="1"/>
  <c r="L55" i="1"/>
  <c r="M55" i="1"/>
  <c r="O55" i="1"/>
  <c r="L53" i="1"/>
  <c r="M53" i="1"/>
  <c r="O53" i="1"/>
  <c r="L52" i="1"/>
  <c r="M52" i="1"/>
  <c r="O52" i="1"/>
  <c r="L50" i="1"/>
  <c r="M50" i="1"/>
  <c r="O50" i="1"/>
  <c r="O49" i="1"/>
  <c r="L40" i="1"/>
  <c r="M40" i="1"/>
  <c r="O40" i="1"/>
  <c r="L48" i="1"/>
  <c r="M48" i="1"/>
  <c r="O48" i="1"/>
  <c r="L47" i="1"/>
  <c r="M47" i="1"/>
  <c r="O47" i="1"/>
  <c r="L46" i="1"/>
  <c r="M46" i="1"/>
  <c r="O46" i="1"/>
  <c r="L45" i="1"/>
  <c r="M45" i="1"/>
  <c r="O45" i="1"/>
  <c r="L44" i="1"/>
  <c r="M44" i="1"/>
  <c r="O44" i="1"/>
  <c r="L43" i="1"/>
  <c r="M43" i="1"/>
  <c r="O43" i="1"/>
  <c r="L42" i="1"/>
  <c r="M42" i="1"/>
  <c r="O42" i="1"/>
  <c r="L41" i="1"/>
  <c r="M41" i="1"/>
  <c r="O41" i="1"/>
  <c r="L38" i="1"/>
  <c r="M38" i="1"/>
  <c r="O38" i="1"/>
  <c r="L37" i="1"/>
  <c r="M37" i="1"/>
  <c r="O37" i="1"/>
  <c r="L36" i="1"/>
  <c r="M36" i="1"/>
  <c r="O36" i="1"/>
  <c r="L35" i="1"/>
  <c r="M35" i="1"/>
  <c r="O35" i="1"/>
  <c r="L34" i="1"/>
  <c r="M34" i="1"/>
  <c r="O34" i="1"/>
  <c r="L33" i="1"/>
  <c r="M33" i="1"/>
  <c r="O33" i="1"/>
  <c r="L32" i="1"/>
  <c r="M32" i="1"/>
  <c r="O32" i="1"/>
  <c r="L31" i="1"/>
  <c r="M31" i="1"/>
  <c r="O31" i="1"/>
  <c r="L30" i="1"/>
  <c r="M30" i="1"/>
  <c r="O30" i="1"/>
  <c r="L29" i="1"/>
  <c r="M29" i="1"/>
  <c r="O29" i="1"/>
  <c r="L28" i="1"/>
  <c r="M28" i="1"/>
  <c r="O28" i="1"/>
  <c r="L26" i="1"/>
  <c r="M26" i="1"/>
  <c r="O26" i="1"/>
  <c r="L25" i="1"/>
  <c r="M25" i="1"/>
  <c r="O25" i="1"/>
  <c r="L24" i="1"/>
  <c r="M24" i="1"/>
  <c r="O24" i="1"/>
  <c r="L23" i="1"/>
  <c r="M23" i="1"/>
  <c r="O23" i="1"/>
  <c r="L22" i="1"/>
  <c r="M22" i="1"/>
  <c r="O22" i="1"/>
  <c r="L20" i="1"/>
  <c r="M20" i="1"/>
  <c r="O20" i="1"/>
  <c r="L19" i="1"/>
  <c r="M19" i="1"/>
  <c r="O19" i="1"/>
  <c r="L18" i="1"/>
  <c r="M18" i="1"/>
  <c r="O18" i="1"/>
  <c r="L17" i="1"/>
  <c r="M17" i="1"/>
  <c r="O17" i="1"/>
  <c r="L15" i="1"/>
  <c r="M15" i="1"/>
  <c r="O15" i="1"/>
  <c r="L14" i="1"/>
  <c r="M14" i="1"/>
  <c r="O14" i="1"/>
  <c r="L12" i="1"/>
  <c r="M12" i="1"/>
  <c r="O12" i="1"/>
  <c r="L11" i="1"/>
  <c r="M11" i="1"/>
  <c r="O11" i="1"/>
  <c r="L10" i="1"/>
  <c r="M10" i="1"/>
  <c r="O10" i="1"/>
  <c r="L9" i="1"/>
  <c r="M9" i="1"/>
  <c r="O9" i="1"/>
  <c r="L8" i="1"/>
  <c r="M8" i="1"/>
  <c r="O8" i="1"/>
  <c r="L7" i="1"/>
  <c r="M7" i="1"/>
  <c r="O7" i="1"/>
  <c r="L6" i="1"/>
  <c r="M6" i="1"/>
  <c r="O6" i="1"/>
  <c r="L5" i="1"/>
  <c r="M5" i="1"/>
  <c r="O5" i="1"/>
  <c r="L4" i="1"/>
  <c r="M4" i="1"/>
  <c r="O4" i="1"/>
  <c r="L3" i="1"/>
  <c r="M3" i="1"/>
  <c r="O3" i="1"/>
</calcChain>
</file>

<file path=xl/sharedStrings.xml><?xml version="1.0" encoding="utf-8"?>
<sst xmlns="http://schemas.openxmlformats.org/spreadsheetml/2006/main" count="279" uniqueCount="167">
  <si>
    <t>编号</t>
  </si>
  <si>
    <t>项目名称</t>
  </si>
  <si>
    <t>组长</t>
  </si>
  <si>
    <t>指导教师</t>
  </si>
  <si>
    <t>分类</t>
  </si>
  <si>
    <t>中期1</t>
    <phoneticPr fontId="2" type="noConversion"/>
  </si>
  <si>
    <t>中期2</t>
    <phoneticPr fontId="2" type="noConversion"/>
  </si>
  <si>
    <t>中期分数</t>
  </si>
  <si>
    <t>初审1</t>
  </si>
  <si>
    <t>初审2</t>
  </si>
  <si>
    <t>初审3</t>
  </si>
  <si>
    <t>平均分</t>
    <phoneticPr fontId="2" type="noConversion"/>
  </si>
  <si>
    <t>总分</t>
    <phoneticPr fontId="2" type="noConversion"/>
  </si>
  <si>
    <t>答辩/试验</t>
    <phoneticPr fontId="2" type="noConversion"/>
  </si>
  <si>
    <t>最终得分</t>
    <phoneticPr fontId="2" type="noConversion"/>
  </si>
  <si>
    <t>排名</t>
    <phoneticPr fontId="2" type="noConversion"/>
  </si>
  <si>
    <t>是否入围决赛</t>
    <phoneticPr fontId="2" type="noConversion"/>
  </si>
  <si>
    <t>基于多元数据的城市道路信控交叉口“健康评价系统”</t>
  </si>
  <si>
    <t>梁海伦</t>
  </si>
  <si>
    <t>杨晓光</t>
  </si>
  <si>
    <t>交通规划</t>
  </si>
  <si>
    <t>是</t>
    <phoneticPr fontId="2" type="noConversion"/>
  </si>
  <si>
    <t>基于驾驶模拟器的信号灯倒计时对驾驶行为的影响研究</t>
  </si>
  <si>
    <t>叶年定</t>
  </si>
  <si>
    <t>吴兵</t>
  </si>
  <si>
    <t>车辆自动互联环境下瓶颈交通流建模与仿真</t>
  </si>
  <si>
    <t>王哲楠</t>
  </si>
  <si>
    <t>孙剑</t>
  </si>
  <si>
    <t>城市“微旅行”街道交通系统品质设计</t>
  </si>
  <si>
    <t>吴冕</t>
  </si>
  <si>
    <t>吴娇蓉 陈川</t>
  </si>
  <si>
    <t>基于微博文本挖掘的轨道交通事故影响分析</t>
  </si>
  <si>
    <t>车蓬禹</t>
  </si>
  <si>
    <t>段征宇</t>
  </si>
  <si>
    <t>否</t>
    <phoneticPr fontId="2" type="noConversion"/>
  </si>
  <si>
    <t>汽车共享稳定用户的出行链研究</t>
  </si>
  <si>
    <t>李正行</t>
  </si>
  <si>
    <t>惠英</t>
  </si>
  <si>
    <t>上海地铁网络路径冗余性评价及可视化</t>
  </si>
  <si>
    <t>陈奔玮</t>
  </si>
  <si>
    <t>许项东</t>
  </si>
  <si>
    <t>分时租赁汽车EVCARD用户出行特征与评价研究</t>
  </si>
  <si>
    <t>李殊远</t>
  </si>
  <si>
    <t>叶建红</t>
  </si>
  <si>
    <t>道路向街道转变理念下的街道改造设计</t>
  </si>
  <si>
    <t>郑煜铭</t>
  </si>
  <si>
    <t>张萍</t>
  </si>
  <si>
    <t>唐黛诗</t>
  </si>
  <si>
    <t>吴娇蓉、陈川</t>
  </si>
  <si>
    <t>慢行交通系统设计</t>
  </si>
  <si>
    <t>傅哲</t>
  </si>
  <si>
    <t>白玉</t>
  </si>
  <si>
    <t>交通设计</t>
  </si>
  <si>
    <t>罗千画</t>
  </si>
  <si>
    <t>吴娇蓉</t>
  </si>
  <si>
    <t>减速路面设计</t>
  </si>
  <si>
    <t>宗启迪</t>
  </si>
  <si>
    <t>杨轸</t>
  </si>
  <si>
    <t>铺面</t>
  </si>
  <si>
    <t>谢毓敏</t>
  </si>
  <si>
    <t>孙大权</t>
  </si>
  <si>
    <t>李进</t>
  </si>
  <si>
    <t>肖飞鹏</t>
  </si>
  <si>
    <t>减速路面设计　</t>
  </si>
  <si>
    <t>申硕</t>
  </si>
  <si>
    <t>否</t>
    <phoneticPr fontId="2" type="noConversion"/>
  </si>
  <si>
    <t>基于光纤技术的车辆轴重动态测量系统</t>
  </si>
  <si>
    <t>边泽英</t>
  </si>
  <si>
    <t>赵鸿铎</t>
  </si>
  <si>
    <t>道路</t>
  </si>
  <si>
    <t>是</t>
    <phoneticPr fontId="2" type="noConversion"/>
  </si>
  <si>
    <t>基于3D打印的声子晶体声屏障降噪研究</t>
  </si>
  <si>
    <t>赵雪</t>
  </si>
  <si>
    <t>朱兴一</t>
  </si>
  <si>
    <t>可快速拆卸的装配式铺面接缝构造</t>
  </si>
  <si>
    <t>崔航</t>
  </si>
  <si>
    <t>基于水位传感器的路面水膜感知系统　</t>
  </si>
  <si>
    <t>林子鉴</t>
  </si>
  <si>
    <t>基于铁氧体材料的融雪除冰沥青路面</t>
  </si>
  <si>
    <t>史进</t>
  </si>
  <si>
    <t>基于实证分析的城市轨道交通站台宽度计算经验公式研究　</t>
  </si>
  <si>
    <t>陆紫瑞</t>
  </si>
  <si>
    <t>叶霞飞</t>
  </si>
  <si>
    <t>轨道</t>
  </si>
  <si>
    <t>基于不均匀沉降限值研究的有轨电车轨道基础优化设计　</t>
  </si>
  <si>
    <t>宋金容</t>
  </si>
  <si>
    <t>陕耀</t>
  </si>
  <si>
    <t>轨道结构模态测试方法探究</t>
  </si>
  <si>
    <t>聂小凡</t>
  </si>
  <si>
    <t>李新国、方宏凯</t>
  </si>
  <si>
    <t>BIM技术在轨道交通车站布局设计方案生成中的应用　</t>
  </si>
  <si>
    <t>王晔涵</t>
  </si>
  <si>
    <t>顾保南、何彬</t>
  </si>
  <si>
    <t>基于实证分析的城市轨道交通站台宽度计算经验公式研究</t>
  </si>
  <si>
    <t>潘婕</t>
  </si>
  <si>
    <t>城市轨道交通车站出入口设置方法</t>
  </si>
  <si>
    <t>高华</t>
  </si>
  <si>
    <t>王歆远</t>
  </si>
  <si>
    <t>越行条件下城市轨道交通通过能力研究</t>
  </si>
  <si>
    <t>李天豪</t>
  </si>
  <si>
    <t>王治</t>
  </si>
  <si>
    <t>扣件系统节点动刚度测试方法实验研究</t>
  </si>
  <si>
    <t>杨帆</t>
  </si>
  <si>
    <t>李新国</t>
  </si>
  <si>
    <t>高速铁路钢轨振动衰减率与轮轨噪声预测模型</t>
  </si>
  <si>
    <t>胡述筌</t>
  </si>
  <si>
    <t>杨新文</t>
  </si>
  <si>
    <t>城市轨道交通车站出入口设置方法　</t>
  </si>
  <si>
    <t>郑弘韬</t>
  </si>
  <si>
    <t>　基于网络舆情分析技术的公交满意度评价系统</t>
  </si>
  <si>
    <t>韩金彤</t>
  </si>
  <si>
    <t>交信</t>
  </si>
  <si>
    <t>面向大型全自动泊车系统的优化控制方法</t>
  </si>
  <si>
    <t>阴丹宁</t>
  </si>
  <si>
    <t>杜豫川</t>
  </si>
  <si>
    <t>吉毓晗</t>
  </si>
  <si>
    <t>基于网络舆情分析技术的公交满意度评价系统　</t>
  </si>
  <si>
    <t>刘翔</t>
  </si>
  <si>
    <t>基于转辙机动作电流曲线图像识别
的道岔故障预警技术研究</t>
  </si>
  <si>
    <t>程国辉</t>
  </si>
  <si>
    <t>黄世泽</t>
  </si>
  <si>
    <t>网联智能车交叉口通行控制方法研究</t>
  </si>
  <si>
    <t>康华</t>
  </si>
  <si>
    <t>马万经</t>
  </si>
  <si>
    <t>基于深度学习算法的快速路交通拥堵模式识别与预测　</t>
  </si>
  <si>
    <t>胡耀华</t>
  </si>
  <si>
    <t>唐克双</t>
  </si>
  <si>
    <t>基于网络舆情分析技术的城市交通问题及致因提取系统</t>
  </si>
  <si>
    <t>潘美瑜</t>
  </si>
  <si>
    <t>基于车路协同系统的快速路交织区通行控制研究</t>
  </si>
  <si>
    <t>李晓璇</t>
  </si>
  <si>
    <t>电动汽车充电导致火灾机理研究</t>
  </si>
  <si>
    <t>孔阳哲</t>
  </si>
  <si>
    <t>信号控制交叉口——直右车道动态利用方法研究</t>
  </si>
  <si>
    <t>褚丽霞</t>
  </si>
  <si>
    <t>有桩和无桩公共自行车对有车族出行方式的影响研究</t>
  </si>
  <si>
    <t>李泊霖</t>
  </si>
  <si>
    <t>常云涛</t>
  </si>
  <si>
    <t>有桩和无桩公共自行车对有车族出行行为的影响研究　</t>
  </si>
  <si>
    <t>李政</t>
  </si>
  <si>
    <t>轨道交通车站实时客流管控辅助决策体系研究</t>
  </si>
  <si>
    <t>陆显娥</t>
  </si>
  <si>
    <t>洪玲</t>
  </si>
  <si>
    <t>运输</t>
  </si>
  <si>
    <t>高速铁路联程运输的关键技术与计算机实现</t>
  </si>
  <si>
    <t>韦锦</t>
  </si>
  <si>
    <t>江志彬</t>
  </si>
  <si>
    <t>基于Anylogic的城市轨道交通列车运行与客流流动的交互仿真系统</t>
  </si>
  <si>
    <t>杨婧一</t>
  </si>
  <si>
    <t>城市轨道交通网络列车运行与客流组合仿真研究</t>
  </si>
  <si>
    <t>张卓玮</t>
  </si>
  <si>
    <t>中心城区物流末端配送方案优化</t>
  </si>
  <si>
    <t>万上上</t>
  </si>
  <si>
    <t>陈川</t>
  </si>
  <si>
    <t>物流</t>
  </si>
  <si>
    <t>交规（10组）</t>
    <phoneticPr fontId="2" type="noConversion"/>
  </si>
  <si>
    <t>交设（2组）</t>
    <phoneticPr fontId="2" type="noConversion"/>
  </si>
  <si>
    <t>铺面（4组）</t>
    <phoneticPr fontId="2" type="noConversion"/>
  </si>
  <si>
    <t>道路（5组）</t>
    <phoneticPr fontId="2" type="noConversion"/>
  </si>
  <si>
    <t>轨道（11组）</t>
    <phoneticPr fontId="2" type="noConversion"/>
  </si>
  <si>
    <t>运输物流（5组）</t>
    <phoneticPr fontId="2" type="noConversion"/>
  </si>
  <si>
    <t>是</t>
    <phoneticPr fontId="2" type="noConversion"/>
  </si>
  <si>
    <t>刘冰</t>
  </si>
  <si>
    <t xml:space="preserve">基于转辙机动作电流曲线图像识别的道岔故障预警技术研究 </t>
  </si>
  <si>
    <t>交信（14组）</t>
    <phoneticPr fontId="2" type="noConversion"/>
  </si>
  <si>
    <t>否</t>
    <phoneticPr fontId="2" type="noConversion"/>
  </si>
  <si>
    <t>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</si>
</sst>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_ "/>
  </numFmts>
  <fonts count="12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color indexed="8"/>
      <name val="等线"/>
      <family val="2"/>
      <charset val="134"/>
    </font>
    <font>
      <u/>
      <sz val="11"/>
      <color theme="10"/>
      <name val="等线"/>
      <family val="3"/>
      <charset val="134"/>
    </font>
    <font>
      <sz val="11"/>
      <name val="等线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>
      <alignment vertical="center"/>
    </xf>
    <xf numFmtId="0" fontId="7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76" fontId="0" fillId="2" borderId="0" xfId="0" applyNumberFormat="1" applyFill="1" applyAlignment="1">
      <alignment horizontal="center" vertical="center" wrapText="1"/>
    </xf>
    <xf numFmtId="177" fontId="0" fillId="2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177" fontId="7" fillId="0" borderId="0" xfId="0" applyNumberFormat="1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9" borderId="0" xfId="0" applyFont="1" applyFill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176" fontId="7" fillId="2" borderId="0" xfId="0" applyNumberFormat="1" applyFont="1" applyFill="1" applyAlignment="1">
      <alignment horizontal="center" vertical="center" wrapText="1"/>
    </xf>
    <xf numFmtId="177" fontId="7" fillId="2" borderId="0" xfId="0" applyNumberFormat="1" applyFont="1" applyFill="1" applyAlignment="1">
      <alignment horizontal="center" vertical="center" wrapText="1"/>
    </xf>
  </cellXfs>
  <cellStyles count="9">
    <cellStyle name="常规" xfId="0" builtinId="0"/>
    <cellStyle name="常规 2" xfId="1"/>
    <cellStyle name="常规 3" xfId="3"/>
    <cellStyle name="常规 4" xfId="5"/>
    <cellStyle name="常规 5" xfId="8"/>
    <cellStyle name="超链接 2" xfId="2"/>
    <cellStyle name="超链接 3" xfId="4"/>
    <cellStyle name="超链接 4" xfId="6"/>
    <cellStyle name="超链接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topLeftCell="A43" workbookViewId="0">
      <selection activeCell="C51" sqref="C51"/>
    </sheetView>
  </sheetViews>
  <sheetFormatPr defaultRowHeight="13.5"/>
  <cols>
    <col min="1" max="1" width="9" style="6" customWidth="1"/>
    <col min="2" max="2" width="36.125" style="6" customWidth="1"/>
    <col min="3" max="17" width="9" style="6"/>
    <col min="18" max="16384" width="9" style="9"/>
  </cols>
  <sheetData>
    <row r="1" spans="1:17" ht="2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>
      <c r="A2" s="22" t="s">
        <v>155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7">
      <c r="A3" s="3">
        <v>10</v>
      </c>
      <c r="B3" s="3" t="s">
        <v>17</v>
      </c>
      <c r="C3" s="3" t="s">
        <v>18</v>
      </c>
      <c r="D3" s="3" t="s">
        <v>19</v>
      </c>
      <c r="E3" s="3" t="s">
        <v>20</v>
      </c>
      <c r="F3" s="3">
        <v>85</v>
      </c>
      <c r="G3" s="3">
        <v>85</v>
      </c>
      <c r="H3" s="3">
        <v>85</v>
      </c>
      <c r="I3" s="3">
        <v>42</v>
      </c>
      <c r="J3" s="3">
        <v>46</v>
      </c>
      <c r="K3" s="3">
        <v>41</v>
      </c>
      <c r="L3" s="4">
        <f t="shared" ref="L3:L12" si="0">AVERAGE(I3:K3)</f>
        <v>43</v>
      </c>
      <c r="M3" s="4">
        <f t="shared" ref="M3:M12" si="1">L3+H3/20</f>
        <v>47.25</v>
      </c>
      <c r="N3" s="3"/>
      <c r="O3" s="5">
        <f t="shared" ref="O3:O12" si="2">M3+N3</f>
        <v>47.25</v>
      </c>
      <c r="P3" s="3">
        <v>1</v>
      </c>
      <c r="Q3" s="3" t="s">
        <v>21</v>
      </c>
    </row>
    <row r="4" spans="1:17" ht="27">
      <c r="A4" s="3">
        <v>14</v>
      </c>
      <c r="B4" s="3" t="s">
        <v>22</v>
      </c>
      <c r="C4" s="3" t="s">
        <v>23</v>
      </c>
      <c r="D4" s="3" t="s">
        <v>24</v>
      </c>
      <c r="E4" s="3" t="s">
        <v>20</v>
      </c>
      <c r="F4" s="3">
        <v>85</v>
      </c>
      <c r="G4" s="3">
        <v>95</v>
      </c>
      <c r="H4" s="3">
        <v>90</v>
      </c>
      <c r="I4" s="3">
        <v>40</v>
      </c>
      <c r="J4" s="3">
        <v>43</v>
      </c>
      <c r="K4" s="3">
        <v>38</v>
      </c>
      <c r="L4" s="4">
        <f t="shared" si="0"/>
        <v>40.333333333333336</v>
      </c>
      <c r="M4" s="4">
        <f t="shared" si="1"/>
        <v>44.833333333333336</v>
      </c>
      <c r="N4" s="3"/>
      <c r="O4" s="5">
        <f t="shared" si="2"/>
        <v>44.833333333333336</v>
      </c>
      <c r="P4" s="3">
        <v>2</v>
      </c>
      <c r="Q4" s="3" t="s">
        <v>21</v>
      </c>
    </row>
    <row r="5" spans="1:17" ht="27">
      <c r="A5" s="3">
        <v>12</v>
      </c>
      <c r="B5" s="3" t="s">
        <v>25</v>
      </c>
      <c r="C5" s="3" t="s">
        <v>26</v>
      </c>
      <c r="D5" s="3" t="s">
        <v>27</v>
      </c>
      <c r="E5" s="3" t="s">
        <v>20</v>
      </c>
      <c r="F5" s="3">
        <v>85</v>
      </c>
      <c r="G5" s="3">
        <v>90</v>
      </c>
      <c r="H5" s="3">
        <v>87.5</v>
      </c>
      <c r="I5" s="3">
        <v>36</v>
      </c>
      <c r="J5" s="3">
        <v>45</v>
      </c>
      <c r="K5" s="3">
        <v>35</v>
      </c>
      <c r="L5" s="4">
        <f t="shared" si="0"/>
        <v>38.666666666666664</v>
      </c>
      <c r="M5" s="4">
        <f t="shared" si="1"/>
        <v>43.041666666666664</v>
      </c>
      <c r="N5" s="3"/>
      <c r="O5" s="5">
        <f t="shared" si="2"/>
        <v>43.041666666666664</v>
      </c>
      <c r="P5" s="3">
        <v>3</v>
      </c>
      <c r="Q5" s="3" t="s">
        <v>21</v>
      </c>
    </row>
    <row r="6" spans="1:17" ht="27">
      <c r="A6" s="3">
        <v>13</v>
      </c>
      <c r="B6" s="3" t="s">
        <v>28</v>
      </c>
      <c r="C6" s="3" t="s">
        <v>29</v>
      </c>
      <c r="D6" s="3" t="s">
        <v>30</v>
      </c>
      <c r="E6" s="3" t="s">
        <v>20</v>
      </c>
      <c r="F6" s="3">
        <v>85</v>
      </c>
      <c r="G6" s="3">
        <v>80</v>
      </c>
      <c r="H6" s="3">
        <v>82.5</v>
      </c>
      <c r="I6" s="3">
        <v>31</v>
      </c>
      <c r="J6" s="3">
        <v>43</v>
      </c>
      <c r="K6" s="3">
        <v>37</v>
      </c>
      <c r="L6" s="4">
        <f t="shared" si="0"/>
        <v>37</v>
      </c>
      <c r="M6" s="4">
        <f t="shared" si="1"/>
        <v>41.125</v>
      </c>
      <c r="N6" s="3"/>
      <c r="O6" s="5">
        <f t="shared" si="2"/>
        <v>41.125</v>
      </c>
      <c r="P6" s="3">
        <v>4</v>
      </c>
      <c r="Q6" s="3" t="s">
        <v>21</v>
      </c>
    </row>
    <row r="7" spans="1:17" ht="27">
      <c r="A7" s="6">
        <v>4</v>
      </c>
      <c r="B7" s="6" t="s">
        <v>31</v>
      </c>
      <c r="C7" s="6" t="s">
        <v>32</v>
      </c>
      <c r="D7" s="6" t="s">
        <v>33</v>
      </c>
      <c r="E7" s="6" t="s">
        <v>20</v>
      </c>
      <c r="F7" s="6">
        <v>80</v>
      </c>
      <c r="G7" s="6">
        <v>90</v>
      </c>
      <c r="H7" s="6">
        <v>85</v>
      </c>
      <c r="I7" s="6">
        <v>26</v>
      </c>
      <c r="J7" s="6">
        <v>38</v>
      </c>
      <c r="K7" s="6">
        <v>41</v>
      </c>
      <c r="L7" s="7">
        <f t="shared" si="0"/>
        <v>35</v>
      </c>
      <c r="M7" s="7">
        <f t="shared" si="1"/>
        <v>39.25</v>
      </c>
      <c r="O7" s="8">
        <f t="shared" si="2"/>
        <v>39.25</v>
      </c>
      <c r="P7" s="6">
        <v>5</v>
      </c>
      <c r="Q7" s="6" t="s">
        <v>34</v>
      </c>
    </row>
    <row r="8" spans="1:17">
      <c r="A8" s="6">
        <v>9</v>
      </c>
      <c r="B8" s="6" t="s">
        <v>35</v>
      </c>
      <c r="C8" s="6" t="s">
        <v>36</v>
      </c>
      <c r="D8" s="6" t="s">
        <v>37</v>
      </c>
      <c r="E8" s="6" t="s">
        <v>20</v>
      </c>
      <c r="F8" s="6">
        <v>75</v>
      </c>
      <c r="G8" s="6">
        <v>80</v>
      </c>
      <c r="H8" s="6">
        <v>77.5</v>
      </c>
      <c r="I8" s="6">
        <v>32</v>
      </c>
      <c r="J8" s="6">
        <v>40</v>
      </c>
      <c r="K8" s="6">
        <v>33</v>
      </c>
      <c r="L8" s="7">
        <f t="shared" si="0"/>
        <v>35</v>
      </c>
      <c r="M8" s="7">
        <f t="shared" si="1"/>
        <v>38.875</v>
      </c>
      <c r="O8" s="8">
        <f t="shared" si="2"/>
        <v>38.875</v>
      </c>
      <c r="P8" s="6">
        <v>6</v>
      </c>
      <c r="Q8" s="6" t="s">
        <v>34</v>
      </c>
    </row>
    <row r="9" spans="1:17">
      <c r="A9" s="6">
        <v>5</v>
      </c>
      <c r="B9" s="6" t="s">
        <v>38</v>
      </c>
      <c r="C9" s="6" t="s">
        <v>39</v>
      </c>
      <c r="D9" s="6" t="s">
        <v>40</v>
      </c>
      <c r="E9" s="6" t="s">
        <v>20</v>
      </c>
      <c r="F9" s="6">
        <v>80</v>
      </c>
      <c r="G9" s="6">
        <v>80</v>
      </c>
      <c r="H9" s="6">
        <v>80</v>
      </c>
      <c r="I9" s="6">
        <v>34</v>
      </c>
      <c r="J9" s="6">
        <v>35</v>
      </c>
      <c r="K9" s="6">
        <v>35</v>
      </c>
      <c r="L9" s="7">
        <f t="shared" si="0"/>
        <v>34.666666666666664</v>
      </c>
      <c r="M9" s="7">
        <f t="shared" si="1"/>
        <v>38.666666666666664</v>
      </c>
      <c r="O9" s="8">
        <f t="shared" si="2"/>
        <v>38.666666666666664</v>
      </c>
      <c r="P9" s="6">
        <v>7</v>
      </c>
      <c r="Q9" s="6" t="s">
        <v>34</v>
      </c>
    </row>
    <row r="10" spans="1:17" ht="27">
      <c r="A10" s="6">
        <v>8</v>
      </c>
      <c r="B10" s="6" t="s">
        <v>41</v>
      </c>
      <c r="C10" s="6" t="s">
        <v>42</v>
      </c>
      <c r="D10" s="6" t="s">
        <v>43</v>
      </c>
      <c r="E10" s="6" t="s">
        <v>20</v>
      </c>
      <c r="F10" s="6">
        <v>75</v>
      </c>
      <c r="G10" s="6">
        <v>85</v>
      </c>
      <c r="H10" s="6">
        <v>80</v>
      </c>
      <c r="I10" s="6">
        <v>28</v>
      </c>
      <c r="J10" s="6">
        <v>35</v>
      </c>
      <c r="K10" s="6">
        <v>35</v>
      </c>
      <c r="L10" s="7">
        <f t="shared" si="0"/>
        <v>32.666666666666664</v>
      </c>
      <c r="M10" s="7">
        <f t="shared" si="1"/>
        <v>36.666666666666664</v>
      </c>
      <c r="O10" s="8">
        <f t="shared" si="2"/>
        <v>36.666666666666664</v>
      </c>
      <c r="P10" s="6">
        <v>8</v>
      </c>
      <c r="Q10" s="6" t="s">
        <v>34</v>
      </c>
    </row>
    <row r="11" spans="1:17">
      <c r="A11" s="6">
        <v>16</v>
      </c>
      <c r="B11" s="6" t="s">
        <v>44</v>
      </c>
      <c r="C11" s="6" t="s">
        <v>45</v>
      </c>
      <c r="D11" s="6" t="s">
        <v>46</v>
      </c>
      <c r="E11" s="6" t="s">
        <v>20</v>
      </c>
      <c r="F11" s="6">
        <v>78</v>
      </c>
      <c r="G11" s="6">
        <v>80</v>
      </c>
      <c r="H11" s="6">
        <v>79</v>
      </c>
      <c r="I11" s="6">
        <v>29</v>
      </c>
      <c r="J11" s="6">
        <v>31</v>
      </c>
      <c r="K11" s="6">
        <v>37</v>
      </c>
      <c r="L11" s="7">
        <f t="shared" si="0"/>
        <v>32.333333333333336</v>
      </c>
      <c r="M11" s="7">
        <f t="shared" si="1"/>
        <v>36.283333333333339</v>
      </c>
      <c r="O11" s="8">
        <f t="shared" si="2"/>
        <v>36.283333333333339</v>
      </c>
      <c r="P11" s="6">
        <v>9</v>
      </c>
      <c r="Q11" s="6" t="s">
        <v>34</v>
      </c>
    </row>
    <row r="12" spans="1:17" ht="27">
      <c r="A12" s="6">
        <v>11</v>
      </c>
      <c r="B12" s="6" t="s">
        <v>28</v>
      </c>
      <c r="C12" s="6" t="s">
        <v>47</v>
      </c>
      <c r="D12" s="6" t="s">
        <v>48</v>
      </c>
      <c r="E12" s="6" t="s">
        <v>20</v>
      </c>
      <c r="F12" s="6">
        <v>70</v>
      </c>
      <c r="G12" s="6">
        <v>70</v>
      </c>
      <c r="H12" s="6">
        <v>70</v>
      </c>
      <c r="I12" s="6">
        <v>30</v>
      </c>
      <c r="J12" s="6">
        <v>35</v>
      </c>
      <c r="K12" s="6">
        <v>30</v>
      </c>
      <c r="L12" s="7">
        <f t="shared" si="0"/>
        <v>31.666666666666668</v>
      </c>
      <c r="M12" s="7">
        <f t="shared" si="1"/>
        <v>35.166666666666671</v>
      </c>
      <c r="O12" s="8">
        <f t="shared" si="2"/>
        <v>35.166666666666671</v>
      </c>
      <c r="P12" s="6">
        <v>10</v>
      </c>
      <c r="Q12" s="6" t="s">
        <v>34</v>
      </c>
    </row>
    <row r="13" spans="1:17">
      <c r="A13" s="23" t="s">
        <v>156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17">
      <c r="A14" s="3">
        <v>2</v>
      </c>
      <c r="B14" s="3" t="s">
        <v>49</v>
      </c>
      <c r="C14" s="3" t="s">
        <v>50</v>
      </c>
      <c r="D14" s="3" t="s">
        <v>51</v>
      </c>
      <c r="E14" s="3" t="s">
        <v>52</v>
      </c>
      <c r="F14" s="3">
        <v>78</v>
      </c>
      <c r="G14" s="3">
        <v>85</v>
      </c>
      <c r="H14" s="3">
        <v>81.5</v>
      </c>
      <c r="I14" s="3">
        <v>44</v>
      </c>
      <c r="J14" s="3">
        <v>41</v>
      </c>
      <c r="K14" s="3">
        <v>42</v>
      </c>
      <c r="L14" s="4">
        <f>AVERAGE(I14:K14)</f>
        <v>42.333333333333336</v>
      </c>
      <c r="M14" s="4">
        <f>L14+H14/20</f>
        <v>46.408333333333339</v>
      </c>
      <c r="N14" s="3">
        <v>90</v>
      </c>
      <c r="O14" s="5">
        <f>M14+N14</f>
        <v>136.40833333333333</v>
      </c>
      <c r="P14" s="3">
        <v>1</v>
      </c>
      <c r="Q14" s="3" t="s">
        <v>21</v>
      </c>
    </row>
    <row r="15" spans="1:17">
      <c r="A15" s="6">
        <v>3</v>
      </c>
      <c r="B15" s="6" t="s">
        <v>49</v>
      </c>
      <c r="C15" s="6" t="s">
        <v>53</v>
      </c>
      <c r="D15" s="6" t="s">
        <v>54</v>
      </c>
      <c r="E15" s="6" t="s">
        <v>52</v>
      </c>
      <c r="F15" s="6">
        <v>85</v>
      </c>
      <c r="G15" s="6">
        <v>95</v>
      </c>
      <c r="H15" s="6">
        <v>90</v>
      </c>
      <c r="I15" s="6">
        <v>42</v>
      </c>
      <c r="J15" s="6">
        <v>40</v>
      </c>
      <c r="K15" s="6">
        <v>37</v>
      </c>
      <c r="L15" s="7">
        <f>AVERAGE(I15:K15)</f>
        <v>39.666666666666664</v>
      </c>
      <c r="M15" s="7">
        <f>L15+H15/20</f>
        <v>44.166666666666664</v>
      </c>
      <c r="N15" s="6">
        <v>85</v>
      </c>
      <c r="O15" s="8">
        <f>M15+N15</f>
        <v>129.16666666666666</v>
      </c>
      <c r="P15" s="6">
        <v>2</v>
      </c>
      <c r="Q15" s="6" t="s">
        <v>34</v>
      </c>
    </row>
    <row r="16" spans="1:17">
      <c r="A16" s="24" t="s">
        <v>157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>
      <c r="A17" s="3">
        <v>20</v>
      </c>
      <c r="B17" s="3" t="s">
        <v>55</v>
      </c>
      <c r="C17" s="3" t="s">
        <v>56</v>
      </c>
      <c r="D17" s="3" t="s">
        <v>57</v>
      </c>
      <c r="E17" s="3" t="s">
        <v>58</v>
      </c>
      <c r="F17" s="3">
        <v>95</v>
      </c>
      <c r="G17" s="3">
        <v>90</v>
      </c>
      <c r="H17" s="3">
        <v>92.5</v>
      </c>
      <c r="I17" s="3">
        <v>39</v>
      </c>
      <c r="J17" s="3">
        <v>45</v>
      </c>
      <c r="K17" s="3">
        <v>40</v>
      </c>
      <c r="L17" s="4">
        <f>AVERAGE(I17:K17)</f>
        <v>41.333333333333336</v>
      </c>
      <c r="M17" s="4">
        <f>L17+H17/20</f>
        <v>45.958333333333336</v>
      </c>
      <c r="N17" s="3">
        <v>155</v>
      </c>
      <c r="O17" s="5">
        <f>M17+N17</f>
        <v>200.95833333333334</v>
      </c>
      <c r="P17" s="3">
        <v>1</v>
      </c>
      <c r="Q17" s="3" t="s">
        <v>21</v>
      </c>
    </row>
    <row r="18" spans="1:17">
      <c r="A18" s="3">
        <v>19</v>
      </c>
      <c r="B18" s="3" t="s">
        <v>55</v>
      </c>
      <c r="C18" s="3" t="s">
        <v>59</v>
      </c>
      <c r="D18" s="3" t="s">
        <v>60</v>
      </c>
      <c r="E18" s="3" t="s">
        <v>58</v>
      </c>
      <c r="F18" s="3">
        <v>90</v>
      </c>
      <c r="G18" s="3">
        <v>95</v>
      </c>
      <c r="H18" s="3">
        <v>92.5</v>
      </c>
      <c r="I18" s="3">
        <v>40</v>
      </c>
      <c r="J18" s="3">
        <v>31</v>
      </c>
      <c r="K18" s="3">
        <v>35</v>
      </c>
      <c r="L18" s="4">
        <f>AVERAGE(I18:K18)</f>
        <v>35.333333333333336</v>
      </c>
      <c r="M18" s="4">
        <f>L18+H18/20</f>
        <v>39.958333333333336</v>
      </c>
      <c r="N18" s="3">
        <v>84</v>
      </c>
      <c r="O18" s="5">
        <f>M18+N18</f>
        <v>123.95833333333334</v>
      </c>
      <c r="P18" s="3">
        <v>2</v>
      </c>
      <c r="Q18" s="3" t="s">
        <v>21</v>
      </c>
    </row>
    <row r="19" spans="1:17">
      <c r="A19" s="6">
        <v>17</v>
      </c>
      <c r="B19" s="6" t="s">
        <v>55</v>
      </c>
      <c r="C19" s="6" t="s">
        <v>61</v>
      </c>
      <c r="D19" s="6" t="s">
        <v>62</v>
      </c>
      <c r="E19" s="6" t="s">
        <v>58</v>
      </c>
      <c r="F19" s="6">
        <v>70</v>
      </c>
      <c r="G19" s="6">
        <v>80</v>
      </c>
      <c r="H19" s="6">
        <v>75</v>
      </c>
      <c r="I19" s="6">
        <v>30</v>
      </c>
      <c r="J19" s="6">
        <v>37</v>
      </c>
      <c r="K19" s="6">
        <v>37</v>
      </c>
      <c r="L19" s="7">
        <f>AVERAGE(I19:K19)</f>
        <v>34.666666666666664</v>
      </c>
      <c r="M19" s="7">
        <f>L19+H19/20</f>
        <v>38.416666666666664</v>
      </c>
      <c r="N19" s="6">
        <v>69</v>
      </c>
      <c r="O19" s="8">
        <f>M19+N19</f>
        <v>107.41666666666666</v>
      </c>
      <c r="P19" s="6">
        <v>3</v>
      </c>
      <c r="Q19" s="6" t="s">
        <v>34</v>
      </c>
    </row>
    <row r="20" spans="1:17">
      <c r="A20" s="6">
        <v>18</v>
      </c>
      <c r="B20" s="6" t="s">
        <v>63</v>
      </c>
      <c r="C20" s="6" t="s">
        <v>64</v>
      </c>
      <c r="D20" s="6" t="s">
        <v>60</v>
      </c>
      <c r="E20" s="6" t="s">
        <v>58</v>
      </c>
      <c r="F20" s="6">
        <v>80</v>
      </c>
      <c r="G20" s="6">
        <v>90</v>
      </c>
      <c r="H20" s="6">
        <v>85</v>
      </c>
      <c r="I20" s="6">
        <v>29</v>
      </c>
      <c r="J20" s="6">
        <v>43</v>
      </c>
      <c r="K20" s="6">
        <v>31</v>
      </c>
      <c r="L20" s="7">
        <f>AVERAGE(I20:K20)</f>
        <v>34.333333333333336</v>
      </c>
      <c r="M20" s="7">
        <f>L20+H20/20</f>
        <v>38.583333333333336</v>
      </c>
      <c r="N20" s="6">
        <v>45</v>
      </c>
      <c r="O20" s="8">
        <f>M20+N20</f>
        <v>83.583333333333343</v>
      </c>
      <c r="P20" s="6">
        <v>4</v>
      </c>
      <c r="Q20" s="6" t="s">
        <v>65</v>
      </c>
    </row>
    <row r="21" spans="1:17">
      <c r="A21" s="25" t="s">
        <v>158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7">
      <c r="A22" s="3">
        <v>21</v>
      </c>
      <c r="B22" s="3" t="s">
        <v>66</v>
      </c>
      <c r="C22" s="3" t="s">
        <v>67</v>
      </c>
      <c r="D22" s="3" t="s">
        <v>68</v>
      </c>
      <c r="E22" s="3" t="s">
        <v>69</v>
      </c>
      <c r="F22" s="3">
        <v>95</v>
      </c>
      <c r="G22" s="3">
        <v>95</v>
      </c>
      <c r="H22" s="3">
        <v>95</v>
      </c>
      <c r="I22" s="3">
        <v>40</v>
      </c>
      <c r="J22" s="3">
        <v>48</v>
      </c>
      <c r="K22" s="3">
        <v>44</v>
      </c>
      <c r="L22" s="4">
        <f>AVERAGE(I22:K22)</f>
        <v>44</v>
      </c>
      <c r="M22" s="4">
        <f>L22+H22/20</f>
        <v>48.75</v>
      </c>
      <c r="N22" s="3"/>
      <c r="O22" s="5">
        <f>M22+N22</f>
        <v>48.75</v>
      </c>
      <c r="P22" s="3">
        <v>1</v>
      </c>
      <c r="Q22" s="3" t="s">
        <v>70</v>
      </c>
    </row>
    <row r="23" spans="1:17">
      <c r="A23" s="3">
        <v>27</v>
      </c>
      <c r="B23" s="3" t="s">
        <v>71</v>
      </c>
      <c r="C23" s="3" t="s">
        <v>72</v>
      </c>
      <c r="D23" s="3" t="s">
        <v>73</v>
      </c>
      <c r="E23" s="3" t="s">
        <v>69</v>
      </c>
      <c r="F23" s="3">
        <v>90</v>
      </c>
      <c r="G23" s="3">
        <v>90</v>
      </c>
      <c r="H23" s="3">
        <v>90</v>
      </c>
      <c r="I23" s="3">
        <v>43</v>
      </c>
      <c r="J23" s="3">
        <v>42</v>
      </c>
      <c r="K23" s="3">
        <v>45</v>
      </c>
      <c r="L23" s="4">
        <f>AVERAGE(I23:K23)</f>
        <v>43.333333333333336</v>
      </c>
      <c r="M23" s="4">
        <f>L23+H23/20</f>
        <v>47.833333333333336</v>
      </c>
      <c r="N23" s="3"/>
      <c r="O23" s="5">
        <f>M23+N23</f>
        <v>47.833333333333336</v>
      </c>
      <c r="P23" s="3">
        <v>2</v>
      </c>
      <c r="Q23" s="3" t="s">
        <v>70</v>
      </c>
    </row>
    <row r="24" spans="1:17">
      <c r="A24" s="6">
        <v>22</v>
      </c>
      <c r="B24" s="6" t="s">
        <v>74</v>
      </c>
      <c r="C24" s="6" t="s">
        <v>75</v>
      </c>
      <c r="D24" s="6" t="s">
        <v>68</v>
      </c>
      <c r="E24" s="6" t="s">
        <v>69</v>
      </c>
      <c r="F24" s="6">
        <v>95</v>
      </c>
      <c r="G24" s="6">
        <v>95</v>
      </c>
      <c r="H24" s="6">
        <v>95</v>
      </c>
      <c r="I24" s="6">
        <v>42</v>
      </c>
      <c r="J24" s="6">
        <v>44</v>
      </c>
      <c r="K24" s="6">
        <v>40</v>
      </c>
      <c r="L24" s="7">
        <f>AVERAGE(I24:K24)</f>
        <v>42</v>
      </c>
      <c r="M24" s="7">
        <f>L24+H24/20</f>
        <v>46.75</v>
      </c>
      <c r="O24" s="8">
        <f>M24+N24</f>
        <v>46.75</v>
      </c>
      <c r="P24" s="6">
        <v>3</v>
      </c>
      <c r="Q24" s="6" t="s">
        <v>65</v>
      </c>
    </row>
    <row r="25" spans="1:17">
      <c r="A25" s="6">
        <v>23</v>
      </c>
      <c r="B25" s="6" t="s">
        <v>76</v>
      </c>
      <c r="C25" s="6" t="s">
        <v>77</v>
      </c>
      <c r="D25" s="6" t="s">
        <v>68</v>
      </c>
      <c r="E25" s="6" t="s">
        <v>69</v>
      </c>
      <c r="F25" s="6">
        <v>85</v>
      </c>
      <c r="G25" s="6">
        <v>85</v>
      </c>
      <c r="H25" s="6">
        <v>85</v>
      </c>
      <c r="I25" s="6">
        <v>43</v>
      </c>
      <c r="J25" s="6">
        <v>42</v>
      </c>
      <c r="K25" s="6">
        <v>38</v>
      </c>
      <c r="L25" s="7">
        <f>AVERAGE(I25:K25)</f>
        <v>41</v>
      </c>
      <c r="M25" s="7">
        <f>L25+H25/20</f>
        <v>45.25</v>
      </c>
      <c r="O25" s="8">
        <f>M25+N25</f>
        <v>45.25</v>
      </c>
      <c r="P25" s="6">
        <v>4</v>
      </c>
      <c r="Q25" s="6" t="s">
        <v>65</v>
      </c>
    </row>
    <row r="26" spans="1:17">
      <c r="A26" s="6">
        <v>24</v>
      </c>
      <c r="B26" s="6" t="s">
        <v>78</v>
      </c>
      <c r="C26" s="6" t="s">
        <v>79</v>
      </c>
      <c r="D26" s="6" t="s">
        <v>73</v>
      </c>
      <c r="E26" s="6" t="s">
        <v>69</v>
      </c>
      <c r="F26" s="6">
        <v>90</v>
      </c>
      <c r="G26" s="6">
        <v>95</v>
      </c>
      <c r="H26" s="6">
        <v>92.5</v>
      </c>
      <c r="I26" s="6">
        <v>38</v>
      </c>
      <c r="J26" s="6">
        <v>39</v>
      </c>
      <c r="K26" s="6">
        <v>42</v>
      </c>
      <c r="L26" s="7">
        <f>AVERAGE(I26:K26)</f>
        <v>39.666666666666664</v>
      </c>
      <c r="M26" s="7">
        <f>L26+H26/20</f>
        <v>44.291666666666664</v>
      </c>
      <c r="O26" s="8">
        <f>M26+N26</f>
        <v>44.291666666666664</v>
      </c>
      <c r="P26" s="6">
        <v>5</v>
      </c>
      <c r="Q26" s="6" t="s">
        <v>65</v>
      </c>
    </row>
    <row r="27" spans="1:17">
      <c r="A27" s="26" t="s">
        <v>159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</row>
    <row r="28" spans="1:17" ht="27">
      <c r="A28" s="3">
        <v>31</v>
      </c>
      <c r="B28" s="3" t="s">
        <v>80</v>
      </c>
      <c r="C28" s="3" t="s">
        <v>81</v>
      </c>
      <c r="D28" s="3" t="s">
        <v>82</v>
      </c>
      <c r="E28" s="3" t="s">
        <v>83</v>
      </c>
      <c r="F28" s="3">
        <v>92</v>
      </c>
      <c r="G28" s="3">
        <v>84</v>
      </c>
      <c r="H28" s="3">
        <v>88</v>
      </c>
      <c r="I28" s="3">
        <v>34</v>
      </c>
      <c r="J28" s="3">
        <v>42</v>
      </c>
      <c r="K28" s="3">
        <v>45</v>
      </c>
      <c r="L28" s="4">
        <f t="shared" ref="L28:L38" si="3">AVERAGE(I28:K28)</f>
        <v>40.333333333333336</v>
      </c>
      <c r="M28" s="4">
        <f t="shared" ref="M28:M38" si="4">L28+H28/20</f>
        <v>44.733333333333334</v>
      </c>
      <c r="N28" s="3"/>
      <c r="O28" s="5">
        <f t="shared" ref="O28:O38" si="5">M28+N28</f>
        <v>44.733333333333334</v>
      </c>
      <c r="P28" s="3">
        <v>1</v>
      </c>
      <c r="Q28" s="3" t="s">
        <v>70</v>
      </c>
    </row>
    <row r="29" spans="1:17" ht="27">
      <c r="A29" s="3">
        <v>34</v>
      </c>
      <c r="B29" s="3" t="s">
        <v>84</v>
      </c>
      <c r="C29" s="3" t="s">
        <v>85</v>
      </c>
      <c r="D29" s="3" t="s">
        <v>86</v>
      </c>
      <c r="E29" s="3" t="s">
        <v>83</v>
      </c>
      <c r="F29" s="3">
        <v>96</v>
      </c>
      <c r="G29" s="3">
        <v>95</v>
      </c>
      <c r="H29" s="3">
        <v>95.5</v>
      </c>
      <c r="I29" s="3">
        <v>36</v>
      </c>
      <c r="J29" s="3">
        <v>34</v>
      </c>
      <c r="K29" s="3">
        <v>46</v>
      </c>
      <c r="L29" s="4">
        <f t="shared" si="3"/>
        <v>38.666666666666664</v>
      </c>
      <c r="M29" s="4">
        <f t="shared" si="4"/>
        <v>43.441666666666663</v>
      </c>
      <c r="N29" s="3"/>
      <c r="O29" s="5">
        <f t="shared" si="5"/>
        <v>43.441666666666663</v>
      </c>
      <c r="P29" s="3">
        <v>2</v>
      </c>
      <c r="Q29" s="3" t="s">
        <v>70</v>
      </c>
    </row>
    <row r="30" spans="1:17" ht="27">
      <c r="A30" s="3">
        <v>32</v>
      </c>
      <c r="B30" s="3" t="s">
        <v>87</v>
      </c>
      <c r="C30" s="3" t="s">
        <v>88</v>
      </c>
      <c r="D30" s="3" t="s">
        <v>89</v>
      </c>
      <c r="E30" s="3" t="s">
        <v>83</v>
      </c>
      <c r="F30" s="3">
        <v>90</v>
      </c>
      <c r="G30" s="3">
        <v>93</v>
      </c>
      <c r="H30" s="3">
        <v>91.5</v>
      </c>
      <c r="I30" s="3">
        <v>34</v>
      </c>
      <c r="J30" s="3">
        <v>34</v>
      </c>
      <c r="K30" s="3">
        <v>45</v>
      </c>
      <c r="L30" s="4">
        <f t="shared" si="3"/>
        <v>37.666666666666664</v>
      </c>
      <c r="M30" s="4">
        <f t="shared" si="4"/>
        <v>42.241666666666667</v>
      </c>
      <c r="N30" s="3"/>
      <c r="O30" s="5">
        <f t="shared" si="5"/>
        <v>42.241666666666667</v>
      </c>
      <c r="P30" s="3">
        <v>3</v>
      </c>
      <c r="Q30" s="3" t="s">
        <v>70</v>
      </c>
    </row>
    <row r="31" spans="1:17" ht="27">
      <c r="A31" s="3">
        <v>36</v>
      </c>
      <c r="B31" s="3" t="s">
        <v>90</v>
      </c>
      <c r="C31" s="3" t="s">
        <v>91</v>
      </c>
      <c r="D31" s="3" t="s">
        <v>92</v>
      </c>
      <c r="E31" s="3" t="s">
        <v>83</v>
      </c>
      <c r="F31" s="3">
        <v>90</v>
      </c>
      <c r="G31" s="3">
        <v>94</v>
      </c>
      <c r="H31" s="3">
        <v>92</v>
      </c>
      <c r="I31" s="3">
        <v>37</v>
      </c>
      <c r="J31" s="3">
        <v>27</v>
      </c>
      <c r="K31" s="3">
        <v>46</v>
      </c>
      <c r="L31" s="4">
        <f t="shared" si="3"/>
        <v>36.666666666666664</v>
      </c>
      <c r="M31" s="4">
        <f t="shared" si="4"/>
        <v>41.266666666666666</v>
      </c>
      <c r="N31" s="3"/>
      <c r="O31" s="5">
        <f t="shared" si="5"/>
        <v>41.266666666666666</v>
      </c>
      <c r="P31" s="3">
        <v>4</v>
      </c>
      <c r="Q31" s="3" t="s">
        <v>70</v>
      </c>
    </row>
    <row r="32" spans="1:17" s="10" customFormat="1" ht="27">
      <c r="A32" s="15">
        <v>33</v>
      </c>
      <c r="B32" s="15" t="s">
        <v>93</v>
      </c>
      <c r="C32" s="16" t="s">
        <v>94</v>
      </c>
      <c r="D32" s="16" t="s">
        <v>82</v>
      </c>
      <c r="E32" s="16" t="s">
        <v>83</v>
      </c>
      <c r="F32" s="16">
        <v>88</v>
      </c>
      <c r="G32" s="16">
        <v>86</v>
      </c>
      <c r="H32" s="16">
        <v>87</v>
      </c>
      <c r="I32" s="16">
        <v>35</v>
      </c>
      <c r="J32" s="16">
        <v>39</v>
      </c>
      <c r="K32" s="16">
        <v>35</v>
      </c>
      <c r="L32" s="17">
        <f t="shared" si="3"/>
        <v>36.333333333333336</v>
      </c>
      <c r="M32" s="17">
        <f t="shared" si="4"/>
        <v>40.683333333333337</v>
      </c>
      <c r="N32" s="16"/>
      <c r="O32" s="18">
        <f t="shared" si="5"/>
        <v>40.683333333333337</v>
      </c>
      <c r="P32" s="16">
        <v>5</v>
      </c>
      <c r="Q32" s="16" t="s">
        <v>65</v>
      </c>
    </row>
    <row r="33" spans="1:17">
      <c r="A33" s="6">
        <v>28</v>
      </c>
      <c r="B33" s="6" t="s">
        <v>95</v>
      </c>
      <c r="C33" s="6" t="s">
        <v>96</v>
      </c>
      <c r="D33" s="6" t="s">
        <v>82</v>
      </c>
      <c r="E33" s="6" t="s">
        <v>83</v>
      </c>
      <c r="F33" s="6">
        <v>80</v>
      </c>
      <c r="G33" s="6">
        <v>80</v>
      </c>
      <c r="H33" s="6">
        <v>80</v>
      </c>
      <c r="I33" s="6">
        <v>32</v>
      </c>
      <c r="J33" s="6">
        <v>38</v>
      </c>
      <c r="K33" s="6">
        <v>39</v>
      </c>
      <c r="L33" s="7">
        <f t="shared" si="3"/>
        <v>36.333333333333336</v>
      </c>
      <c r="M33" s="7">
        <f t="shared" si="4"/>
        <v>40.333333333333336</v>
      </c>
      <c r="O33" s="8">
        <f t="shared" si="5"/>
        <v>40.333333333333336</v>
      </c>
      <c r="P33" s="6">
        <v>6</v>
      </c>
      <c r="Q33" s="6" t="s">
        <v>65</v>
      </c>
    </row>
    <row r="34" spans="1:17" ht="27">
      <c r="A34" s="6">
        <v>35</v>
      </c>
      <c r="B34" s="6" t="s">
        <v>93</v>
      </c>
      <c r="C34" s="6" t="s">
        <v>97</v>
      </c>
      <c r="D34" s="6" t="s">
        <v>82</v>
      </c>
      <c r="E34" s="6" t="s">
        <v>83</v>
      </c>
      <c r="F34" s="6">
        <v>81</v>
      </c>
      <c r="G34" s="6">
        <v>88</v>
      </c>
      <c r="H34" s="6">
        <v>84.5</v>
      </c>
      <c r="I34" s="6">
        <v>31</v>
      </c>
      <c r="J34" s="6">
        <v>33</v>
      </c>
      <c r="K34" s="6">
        <v>43</v>
      </c>
      <c r="L34" s="7">
        <f t="shared" si="3"/>
        <v>35.666666666666664</v>
      </c>
      <c r="M34" s="7">
        <f t="shared" si="4"/>
        <v>39.891666666666666</v>
      </c>
      <c r="O34" s="8">
        <f t="shared" si="5"/>
        <v>39.891666666666666</v>
      </c>
      <c r="P34" s="6">
        <v>7</v>
      </c>
      <c r="Q34" s="6" t="s">
        <v>65</v>
      </c>
    </row>
    <row r="35" spans="1:17">
      <c r="A35" s="6">
        <v>30</v>
      </c>
      <c r="B35" s="6" t="s">
        <v>98</v>
      </c>
      <c r="C35" s="6" t="s">
        <v>99</v>
      </c>
      <c r="D35" s="6" t="s">
        <v>100</v>
      </c>
      <c r="E35" s="6" t="s">
        <v>83</v>
      </c>
      <c r="F35" s="6">
        <v>91</v>
      </c>
      <c r="G35" s="6">
        <v>88</v>
      </c>
      <c r="H35" s="6">
        <v>89.5</v>
      </c>
      <c r="I35" s="6">
        <v>33</v>
      </c>
      <c r="J35" s="6">
        <v>33</v>
      </c>
      <c r="K35" s="6">
        <v>40</v>
      </c>
      <c r="L35" s="7">
        <f t="shared" si="3"/>
        <v>35.333333333333336</v>
      </c>
      <c r="M35" s="7">
        <f t="shared" si="4"/>
        <v>39.808333333333337</v>
      </c>
      <c r="O35" s="8">
        <f t="shared" si="5"/>
        <v>39.808333333333337</v>
      </c>
      <c r="P35" s="6">
        <v>8</v>
      </c>
      <c r="Q35" s="6" t="s">
        <v>65</v>
      </c>
    </row>
    <row r="36" spans="1:17">
      <c r="A36" s="6">
        <v>38</v>
      </c>
      <c r="B36" s="6" t="s">
        <v>101</v>
      </c>
      <c r="C36" s="6" t="s">
        <v>102</v>
      </c>
      <c r="D36" s="6" t="s">
        <v>103</v>
      </c>
      <c r="E36" s="6" t="s">
        <v>83</v>
      </c>
      <c r="F36" s="6">
        <v>86</v>
      </c>
      <c r="G36" s="6">
        <v>90</v>
      </c>
      <c r="H36" s="6">
        <v>88</v>
      </c>
      <c r="I36" s="6">
        <v>31</v>
      </c>
      <c r="J36" s="6">
        <v>34</v>
      </c>
      <c r="K36" s="6">
        <v>40</v>
      </c>
      <c r="L36" s="7">
        <f t="shared" si="3"/>
        <v>35</v>
      </c>
      <c r="M36" s="7">
        <f t="shared" si="4"/>
        <v>39.4</v>
      </c>
      <c r="O36" s="8">
        <f t="shared" si="5"/>
        <v>39.4</v>
      </c>
      <c r="P36" s="6">
        <v>9</v>
      </c>
      <c r="Q36" s="6" t="s">
        <v>65</v>
      </c>
    </row>
    <row r="37" spans="1:17" ht="27">
      <c r="A37" s="6">
        <v>29</v>
      </c>
      <c r="B37" s="6" t="s">
        <v>104</v>
      </c>
      <c r="C37" s="6" t="s">
        <v>105</v>
      </c>
      <c r="D37" s="6" t="s">
        <v>106</v>
      </c>
      <c r="E37" s="6" t="s">
        <v>83</v>
      </c>
      <c r="F37" s="6">
        <v>88</v>
      </c>
      <c r="G37" s="6">
        <v>79</v>
      </c>
      <c r="H37" s="6">
        <v>83.5</v>
      </c>
      <c r="I37" s="6">
        <v>34</v>
      </c>
      <c r="J37" s="6">
        <v>37</v>
      </c>
      <c r="K37" s="6">
        <v>33</v>
      </c>
      <c r="L37" s="7">
        <f t="shared" si="3"/>
        <v>34.666666666666664</v>
      </c>
      <c r="M37" s="7">
        <f t="shared" si="4"/>
        <v>38.841666666666661</v>
      </c>
      <c r="O37" s="8">
        <f t="shared" si="5"/>
        <v>38.841666666666661</v>
      </c>
      <c r="P37" s="6">
        <v>10</v>
      </c>
      <c r="Q37" s="6" t="s">
        <v>65</v>
      </c>
    </row>
    <row r="38" spans="1:17">
      <c r="A38" s="6">
        <v>39</v>
      </c>
      <c r="B38" s="6" t="s">
        <v>107</v>
      </c>
      <c r="C38" s="6" t="s">
        <v>108</v>
      </c>
      <c r="D38" s="6" t="s">
        <v>82</v>
      </c>
      <c r="E38" s="6" t="s">
        <v>83</v>
      </c>
      <c r="F38" s="6">
        <v>85</v>
      </c>
      <c r="G38" s="6">
        <v>89</v>
      </c>
      <c r="H38" s="6">
        <v>87</v>
      </c>
      <c r="I38" s="6">
        <v>34</v>
      </c>
      <c r="J38" s="6">
        <v>36</v>
      </c>
      <c r="K38" s="6">
        <v>29</v>
      </c>
      <c r="L38" s="7">
        <f t="shared" si="3"/>
        <v>33</v>
      </c>
      <c r="M38" s="7">
        <f t="shared" si="4"/>
        <v>37.35</v>
      </c>
      <c r="O38" s="8">
        <f t="shared" si="5"/>
        <v>37.35</v>
      </c>
      <c r="P38" s="6">
        <v>11</v>
      </c>
      <c r="Q38" s="6" t="s">
        <v>65</v>
      </c>
    </row>
    <row r="39" spans="1:17">
      <c r="A39" s="20" t="s">
        <v>164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1:17" ht="27">
      <c r="A40" s="3">
        <v>49</v>
      </c>
      <c r="B40" s="3" t="s">
        <v>129</v>
      </c>
      <c r="C40" s="3" t="s">
        <v>130</v>
      </c>
      <c r="D40" s="3" t="s">
        <v>123</v>
      </c>
      <c r="E40" s="3" t="s">
        <v>111</v>
      </c>
      <c r="F40" s="3">
        <v>88</v>
      </c>
      <c r="G40" s="3">
        <v>90</v>
      </c>
      <c r="H40" s="3">
        <v>89</v>
      </c>
      <c r="I40" s="3">
        <v>43</v>
      </c>
      <c r="J40" s="3">
        <v>44</v>
      </c>
      <c r="K40" s="3">
        <v>40</v>
      </c>
      <c r="L40" s="4">
        <f>AVERAGE(I40:K40)</f>
        <v>42.333333333333336</v>
      </c>
      <c r="M40" s="4">
        <f>L40+H40/20</f>
        <v>46.783333333333339</v>
      </c>
      <c r="N40" s="3"/>
      <c r="O40" s="5">
        <f>M40+N40</f>
        <v>46.783333333333339</v>
      </c>
      <c r="P40" s="3">
        <v>1</v>
      </c>
      <c r="Q40" s="3" t="s">
        <v>161</v>
      </c>
    </row>
    <row r="41" spans="1:17" ht="27">
      <c r="A41" s="3">
        <v>42</v>
      </c>
      <c r="B41" s="3" t="s">
        <v>109</v>
      </c>
      <c r="C41" s="3" t="s">
        <v>110</v>
      </c>
      <c r="D41" s="3" t="s">
        <v>19</v>
      </c>
      <c r="E41" s="3" t="s">
        <v>111</v>
      </c>
      <c r="F41" s="3">
        <v>87</v>
      </c>
      <c r="G41" s="3">
        <v>90</v>
      </c>
      <c r="H41" s="3">
        <v>88.5</v>
      </c>
      <c r="I41" s="3">
        <v>45.5</v>
      </c>
      <c r="J41" s="3">
        <v>37</v>
      </c>
      <c r="K41" s="3">
        <v>43.3</v>
      </c>
      <c r="L41" s="4">
        <f t="shared" ref="L41:L53" si="6">AVERAGE(I41:K41)</f>
        <v>41.93333333333333</v>
      </c>
      <c r="M41" s="4">
        <f t="shared" ref="M41:M53" si="7">L41+H41/20</f>
        <v>46.358333333333327</v>
      </c>
      <c r="N41" s="3"/>
      <c r="O41" s="5">
        <f t="shared" ref="O41:O53" si="8">M41+N41</f>
        <v>46.358333333333327</v>
      </c>
      <c r="P41" s="3">
        <v>2</v>
      </c>
      <c r="Q41" s="3" t="s">
        <v>70</v>
      </c>
    </row>
    <row r="42" spans="1:17">
      <c r="A42" s="3">
        <v>54</v>
      </c>
      <c r="B42" s="3" t="s">
        <v>112</v>
      </c>
      <c r="C42" s="3" t="s">
        <v>113</v>
      </c>
      <c r="D42" s="3" t="s">
        <v>114</v>
      </c>
      <c r="E42" s="3" t="s">
        <v>111</v>
      </c>
      <c r="F42" s="3">
        <v>75</v>
      </c>
      <c r="G42" s="3">
        <v>85</v>
      </c>
      <c r="H42" s="3">
        <v>80</v>
      </c>
      <c r="I42" s="3">
        <v>44</v>
      </c>
      <c r="J42" s="3">
        <v>42</v>
      </c>
      <c r="K42" s="3">
        <v>40</v>
      </c>
      <c r="L42" s="4">
        <f t="shared" si="6"/>
        <v>42</v>
      </c>
      <c r="M42" s="4">
        <f t="shared" si="7"/>
        <v>46</v>
      </c>
      <c r="N42" s="3"/>
      <c r="O42" s="5">
        <f t="shared" si="8"/>
        <v>46</v>
      </c>
      <c r="P42" s="3">
        <v>3</v>
      </c>
      <c r="Q42" s="3" t="s">
        <v>70</v>
      </c>
    </row>
    <row r="43" spans="1:17">
      <c r="A43" s="3">
        <v>44</v>
      </c>
      <c r="B43" s="3" t="s">
        <v>112</v>
      </c>
      <c r="C43" s="3" t="s">
        <v>115</v>
      </c>
      <c r="D43" s="3" t="s">
        <v>114</v>
      </c>
      <c r="E43" s="3" t="s">
        <v>111</v>
      </c>
      <c r="F43" s="3">
        <v>84</v>
      </c>
      <c r="G43" s="3">
        <v>90</v>
      </c>
      <c r="H43" s="3">
        <v>87</v>
      </c>
      <c r="I43" s="3">
        <v>44.29999999999999</v>
      </c>
      <c r="J43" s="3">
        <v>40</v>
      </c>
      <c r="K43" s="3">
        <v>39.5</v>
      </c>
      <c r="L43" s="4">
        <f t="shared" si="6"/>
        <v>41.266666666666659</v>
      </c>
      <c r="M43" s="4">
        <f t="shared" si="7"/>
        <v>45.61666666666666</v>
      </c>
      <c r="N43" s="3"/>
      <c r="O43" s="5">
        <f t="shared" si="8"/>
        <v>45.61666666666666</v>
      </c>
      <c r="P43" s="3">
        <v>4</v>
      </c>
      <c r="Q43" s="3" t="s">
        <v>70</v>
      </c>
    </row>
    <row r="44" spans="1:17" ht="27">
      <c r="A44" s="3">
        <v>52</v>
      </c>
      <c r="B44" s="3" t="s">
        <v>116</v>
      </c>
      <c r="C44" s="3" t="s">
        <v>117</v>
      </c>
      <c r="D44" s="3" t="s">
        <v>19</v>
      </c>
      <c r="E44" s="3" t="s">
        <v>111</v>
      </c>
      <c r="F44" s="3">
        <v>90</v>
      </c>
      <c r="G44" s="3">
        <v>90</v>
      </c>
      <c r="H44" s="3">
        <v>90</v>
      </c>
      <c r="I44" s="3">
        <v>43.599999999999994</v>
      </c>
      <c r="J44" s="3">
        <v>40</v>
      </c>
      <c r="K44" s="3">
        <v>39.5</v>
      </c>
      <c r="L44" s="4">
        <f t="shared" si="6"/>
        <v>41.033333333333331</v>
      </c>
      <c r="M44" s="4">
        <f t="shared" si="7"/>
        <v>45.533333333333331</v>
      </c>
      <c r="N44" s="3"/>
      <c r="O44" s="5">
        <f t="shared" si="8"/>
        <v>45.533333333333331</v>
      </c>
      <c r="P44" s="3">
        <v>5</v>
      </c>
      <c r="Q44" s="3" t="s">
        <v>70</v>
      </c>
    </row>
    <row r="45" spans="1:17" ht="27">
      <c r="A45" s="27">
        <v>40</v>
      </c>
      <c r="B45" s="27" t="s">
        <v>118</v>
      </c>
      <c r="C45" s="19" t="s">
        <v>119</v>
      </c>
      <c r="D45" s="19" t="s">
        <v>120</v>
      </c>
      <c r="E45" s="19" t="s">
        <v>111</v>
      </c>
      <c r="F45" s="19">
        <v>84</v>
      </c>
      <c r="G45" s="19">
        <v>85</v>
      </c>
      <c r="H45" s="19">
        <v>84.5</v>
      </c>
      <c r="I45" s="19">
        <v>43.7</v>
      </c>
      <c r="J45" s="19">
        <v>37</v>
      </c>
      <c r="K45" s="19">
        <v>41</v>
      </c>
      <c r="L45" s="28">
        <f t="shared" si="6"/>
        <v>40.56666666666667</v>
      </c>
      <c r="M45" s="28">
        <f t="shared" si="7"/>
        <v>44.791666666666671</v>
      </c>
      <c r="N45" s="19"/>
      <c r="O45" s="29">
        <f t="shared" si="8"/>
        <v>44.791666666666671</v>
      </c>
      <c r="P45" s="19">
        <v>6</v>
      </c>
      <c r="Q45" s="19" t="s">
        <v>166</v>
      </c>
    </row>
    <row r="46" spans="1:17" s="10" customFormat="1">
      <c r="A46" s="11">
        <v>45</v>
      </c>
      <c r="B46" s="11" t="s">
        <v>121</v>
      </c>
      <c r="C46" s="12" t="s">
        <v>122</v>
      </c>
      <c r="D46" s="12" t="s">
        <v>123</v>
      </c>
      <c r="E46" s="12" t="s">
        <v>111</v>
      </c>
      <c r="F46" s="12">
        <v>80</v>
      </c>
      <c r="G46" s="12">
        <v>80</v>
      </c>
      <c r="H46" s="12">
        <v>80</v>
      </c>
      <c r="I46" s="12">
        <v>43.400000000000006</v>
      </c>
      <c r="J46" s="12">
        <v>36</v>
      </c>
      <c r="K46" s="12">
        <v>41.5</v>
      </c>
      <c r="L46" s="13">
        <f t="shared" si="6"/>
        <v>40.300000000000004</v>
      </c>
      <c r="M46" s="13">
        <f t="shared" si="7"/>
        <v>44.300000000000004</v>
      </c>
      <c r="N46" s="12"/>
      <c r="O46" s="14">
        <f t="shared" si="8"/>
        <v>44.300000000000004</v>
      </c>
      <c r="P46" s="12">
        <v>7</v>
      </c>
      <c r="Q46" s="12" t="s">
        <v>65</v>
      </c>
    </row>
    <row r="47" spans="1:17" ht="27">
      <c r="A47" s="6">
        <v>43</v>
      </c>
      <c r="B47" s="6" t="s">
        <v>124</v>
      </c>
      <c r="C47" s="6" t="s">
        <v>125</v>
      </c>
      <c r="D47" s="6" t="s">
        <v>126</v>
      </c>
      <c r="E47" s="6" t="s">
        <v>111</v>
      </c>
      <c r="F47" s="6">
        <v>90</v>
      </c>
      <c r="G47" s="6">
        <v>85</v>
      </c>
      <c r="H47" s="6">
        <v>87.5</v>
      </c>
      <c r="I47" s="6">
        <v>44.2</v>
      </c>
      <c r="J47" s="6">
        <v>33</v>
      </c>
      <c r="K47" s="6">
        <v>42</v>
      </c>
      <c r="L47" s="7">
        <f t="shared" si="6"/>
        <v>39.733333333333334</v>
      </c>
      <c r="M47" s="7">
        <f t="shared" si="7"/>
        <v>44.108333333333334</v>
      </c>
      <c r="O47" s="8">
        <f t="shared" si="8"/>
        <v>44.108333333333334</v>
      </c>
      <c r="P47" s="6">
        <v>8</v>
      </c>
      <c r="Q47" s="6" t="s">
        <v>65</v>
      </c>
    </row>
    <row r="48" spans="1:17" ht="27">
      <c r="A48" s="6">
        <v>53</v>
      </c>
      <c r="B48" s="6" t="s">
        <v>127</v>
      </c>
      <c r="C48" s="6" t="s">
        <v>128</v>
      </c>
      <c r="D48" s="6" t="s">
        <v>19</v>
      </c>
      <c r="E48" s="6" t="s">
        <v>111</v>
      </c>
      <c r="F48" s="6">
        <v>95</v>
      </c>
      <c r="G48" s="6">
        <v>90</v>
      </c>
      <c r="H48" s="6">
        <v>92.5</v>
      </c>
      <c r="I48" s="6">
        <v>37</v>
      </c>
      <c r="J48" s="6">
        <v>39</v>
      </c>
      <c r="K48" s="6">
        <v>40.5</v>
      </c>
      <c r="L48" s="7">
        <f t="shared" si="6"/>
        <v>38.833333333333336</v>
      </c>
      <c r="M48" s="7">
        <f t="shared" si="7"/>
        <v>43.458333333333336</v>
      </c>
      <c r="O48" s="8">
        <f t="shared" si="8"/>
        <v>43.458333333333336</v>
      </c>
      <c r="P48" s="6">
        <v>9</v>
      </c>
      <c r="Q48" s="6" t="s">
        <v>65</v>
      </c>
    </row>
    <row r="49" spans="1:17">
      <c r="A49" s="6">
        <v>46</v>
      </c>
      <c r="B49" s="6" t="s">
        <v>131</v>
      </c>
      <c r="C49" s="6" t="s">
        <v>132</v>
      </c>
      <c r="D49" s="6" t="s">
        <v>120</v>
      </c>
      <c r="E49" s="6" t="s">
        <v>111</v>
      </c>
      <c r="F49" s="6">
        <v>75</v>
      </c>
      <c r="G49" s="6">
        <v>75</v>
      </c>
      <c r="H49" s="6">
        <v>75</v>
      </c>
      <c r="I49" s="6">
        <v>45.400000000000006</v>
      </c>
      <c r="J49" s="6">
        <v>37</v>
      </c>
      <c r="K49" s="6">
        <v>32.5</v>
      </c>
      <c r="L49" s="7">
        <f t="shared" si="6"/>
        <v>38.300000000000004</v>
      </c>
      <c r="M49" s="7">
        <f>L49+H49/20</f>
        <v>42.050000000000004</v>
      </c>
      <c r="O49" s="8">
        <f t="shared" si="8"/>
        <v>42.050000000000004</v>
      </c>
      <c r="P49" s="12">
        <v>10</v>
      </c>
      <c r="Q49" s="6" t="s">
        <v>65</v>
      </c>
    </row>
    <row r="50" spans="1:17" ht="27">
      <c r="A50" s="6">
        <v>41</v>
      </c>
      <c r="B50" s="6" t="s">
        <v>133</v>
      </c>
      <c r="C50" s="6" t="s">
        <v>134</v>
      </c>
      <c r="D50" s="6" t="s">
        <v>123</v>
      </c>
      <c r="E50" s="6" t="s">
        <v>111</v>
      </c>
      <c r="F50" s="6">
        <v>80</v>
      </c>
      <c r="G50" s="6">
        <v>75</v>
      </c>
      <c r="H50" s="6">
        <v>77.5</v>
      </c>
      <c r="I50" s="6">
        <v>41.7</v>
      </c>
      <c r="J50" s="6">
        <v>36</v>
      </c>
      <c r="K50" s="6">
        <v>35</v>
      </c>
      <c r="L50" s="7">
        <f>AVERAGE(I50:K50)</f>
        <v>37.56666666666667</v>
      </c>
      <c r="M50" s="7">
        <f>L50+H50/20</f>
        <v>41.44166666666667</v>
      </c>
      <c r="O50" s="8">
        <f>M50+N50</f>
        <v>41.44166666666667</v>
      </c>
      <c r="P50" s="6">
        <v>11</v>
      </c>
      <c r="Q50" s="6" t="s">
        <v>65</v>
      </c>
    </row>
    <row r="51" spans="1:17" ht="27">
      <c r="A51" s="6">
        <v>51</v>
      </c>
      <c r="B51" s="6" t="s">
        <v>163</v>
      </c>
      <c r="C51" s="6" t="s">
        <v>162</v>
      </c>
      <c r="D51" s="6" t="s">
        <v>120</v>
      </c>
      <c r="E51" s="6" t="s">
        <v>111</v>
      </c>
      <c r="F51" s="6">
        <v>92</v>
      </c>
      <c r="G51" s="6">
        <v>90</v>
      </c>
      <c r="H51" s="6">
        <v>91</v>
      </c>
      <c r="I51" s="6">
        <v>35</v>
      </c>
      <c r="J51" s="6">
        <v>28.5</v>
      </c>
      <c r="K51" s="6">
        <v>37</v>
      </c>
      <c r="L51" s="7">
        <f>AVERAGE(I51:K51)</f>
        <v>33.5</v>
      </c>
      <c r="M51" s="7">
        <f>L51+H51/20</f>
        <v>38.049999999999997</v>
      </c>
      <c r="O51" s="8">
        <f t="shared" si="8"/>
        <v>38.049999999999997</v>
      </c>
      <c r="P51" s="12">
        <v>12</v>
      </c>
      <c r="Q51" s="6" t="s">
        <v>165</v>
      </c>
    </row>
    <row r="52" spans="1:17" ht="27">
      <c r="A52" s="6">
        <v>47</v>
      </c>
      <c r="B52" s="6" t="s">
        <v>135</v>
      </c>
      <c r="C52" s="6" t="s">
        <v>136</v>
      </c>
      <c r="D52" s="6" t="s">
        <v>137</v>
      </c>
      <c r="E52" s="6" t="s">
        <v>111</v>
      </c>
      <c r="F52" s="6">
        <v>70</v>
      </c>
      <c r="G52" s="6">
        <v>75</v>
      </c>
      <c r="H52" s="6">
        <v>72.5</v>
      </c>
      <c r="I52" s="6">
        <v>37</v>
      </c>
      <c r="J52" s="6">
        <v>31</v>
      </c>
      <c r="K52" s="6">
        <v>25</v>
      </c>
      <c r="L52" s="7">
        <f t="shared" si="6"/>
        <v>31</v>
      </c>
      <c r="M52" s="7">
        <f t="shared" si="7"/>
        <v>34.625</v>
      </c>
      <c r="O52" s="8">
        <f t="shared" si="8"/>
        <v>34.625</v>
      </c>
      <c r="P52" s="6">
        <v>13</v>
      </c>
      <c r="Q52" s="6" t="s">
        <v>65</v>
      </c>
    </row>
    <row r="53" spans="1:17" ht="27">
      <c r="A53" s="6">
        <v>50</v>
      </c>
      <c r="B53" s="6" t="s">
        <v>138</v>
      </c>
      <c r="C53" s="6" t="s">
        <v>139</v>
      </c>
      <c r="D53" s="6" t="s">
        <v>137</v>
      </c>
      <c r="E53" s="6" t="s">
        <v>111</v>
      </c>
      <c r="F53" s="6">
        <v>65</v>
      </c>
      <c r="G53" s="6">
        <v>65</v>
      </c>
      <c r="H53" s="6">
        <v>65</v>
      </c>
      <c r="I53" s="6">
        <v>30</v>
      </c>
      <c r="J53" s="6">
        <v>32</v>
      </c>
      <c r="K53" s="6">
        <v>24.5</v>
      </c>
      <c r="L53" s="7">
        <f t="shared" si="6"/>
        <v>28.833333333333332</v>
      </c>
      <c r="M53" s="7">
        <f t="shared" si="7"/>
        <v>32.083333333333329</v>
      </c>
      <c r="O53" s="8">
        <f t="shared" si="8"/>
        <v>32.083333333333329</v>
      </c>
      <c r="P53" s="12">
        <v>14</v>
      </c>
      <c r="Q53" s="6" t="s">
        <v>65</v>
      </c>
    </row>
    <row r="54" spans="1:17">
      <c r="A54" s="21" t="s">
        <v>160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</row>
    <row r="55" spans="1:17" ht="27">
      <c r="A55" s="3">
        <v>55</v>
      </c>
      <c r="B55" s="3" t="s">
        <v>140</v>
      </c>
      <c r="C55" s="3" t="s">
        <v>141</v>
      </c>
      <c r="D55" s="3" t="s">
        <v>142</v>
      </c>
      <c r="E55" s="3" t="s">
        <v>143</v>
      </c>
      <c r="F55" s="3">
        <v>90</v>
      </c>
      <c r="G55" s="3">
        <v>89</v>
      </c>
      <c r="H55" s="3">
        <v>89.5</v>
      </c>
      <c r="I55" s="3">
        <v>36</v>
      </c>
      <c r="J55" s="3">
        <v>44</v>
      </c>
      <c r="K55" s="3">
        <v>42</v>
      </c>
      <c r="L55" s="4">
        <f>AVERAGE(I55:K55)</f>
        <v>40.666666666666664</v>
      </c>
      <c r="M55" s="4">
        <f>L55+H55/20</f>
        <v>45.141666666666666</v>
      </c>
      <c r="N55" s="3"/>
      <c r="O55" s="5">
        <f>M55+N55</f>
        <v>45.141666666666666</v>
      </c>
      <c r="P55" s="3">
        <v>1</v>
      </c>
      <c r="Q55" s="3" t="s">
        <v>70</v>
      </c>
    </row>
    <row r="56" spans="1:17" ht="27">
      <c r="A56" s="3">
        <v>56</v>
      </c>
      <c r="B56" s="3" t="s">
        <v>144</v>
      </c>
      <c r="C56" s="3" t="s">
        <v>145</v>
      </c>
      <c r="D56" s="3" t="s">
        <v>146</v>
      </c>
      <c r="E56" s="3" t="s">
        <v>143</v>
      </c>
      <c r="F56" s="3">
        <v>84</v>
      </c>
      <c r="G56" s="3">
        <v>84</v>
      </c>
      <c r="H56" s="3">
        <v>84</v>
      </c>
      <c r="I56" s="3">
        <v>36</v>
      </c>
      <c r="J56" s="3">
        <v>42</v>
      </c>
      <c r="K56" s="3">
        <v>41</v>
      </c>
      <c r="L56" s="4">
        <f>AVERAGE(I56:K56)</f>
        <v>39.666666666666664</v>
      </c>
      <c r="M56" s="4">
        <f>L56+H56/20</f>
        <v>43.866666666666667</v>
      </c>
      <c r="N56" s="3"/>
      <c r="O56" s="5">
        <f>M56+N56</f>
        <v>43.866666666666667</v>
      </c>
      <c r="P56" s="3">
        <v>2</v>
      </c>
      <c r="Q56" s="3" t="s">
        <v>70</v>
      </c>
    </row>
    <row r="57" spans="1:17" ht="27">
      <c r="A57" s="6">
        <v>57</v>
      </c>
      <c r="B57" s="6" t="s">
        <v>147</v>
      </c>
      <c r="C57" s="6" t="s">
        <v>148</v>
      </c>
      <c r="D57" s="6" t="s">
        <v>146</v>
      </c>
      <c r="E57" s="6" t="s">
        <v>143</v>
      </c>
      <c r="F57" s="6">
        <v>90</v>
      </c>
      <c r="G57" s="6">
        <v>89</v>
      </c>
      <c r="H57" s="6">
        <v>89.5</v>
      </c>
      <c r="I57" s="6">
        <v>33</v>
      </c>
      <c r="J57" s="6">
        <v>40</v>
      </c>
      <c r="K57" s="6">
        <v>43</v>
      </c>
      <c r="L57" s="7">
        <f>AVERAGE(I57:K57)</f>
        <v>38.666666666666664</v>
      </c>
      <c r="M57" s="7">
        <f>L57+H57/20</f>
        <v>43.141666666666666</v>
      </c>
      <c r="O57" s="8">
        <f>M57+N57</f>
        <v>43.141666666666666</v>
      </c>
      <c r="P57" s="6">
        <v>3</v>
      </c>
      <c r="Q57" s="6" t="s">
        <v>65</v>
      </c>
    </row>
    <row r="58" spans="1:17" ht="27">
      <c r="A58" s="6">
        <v>58</v>
      </c>
      <c r="B58" s="6" t="s">
        <v>149</v>
      </c>
      <c r="C58" s="6" t="s">
        <v>150</v>
      </c>
      <c r="D58" s="6" t="s">
        <v>146</v>
      </c>
      <c r="E58" s="6" t="s">
        <v>143</v>
      </c>
      <c r="F58" s="6">
        <v>83</v>
      </c>
      <c r="G58" s="6">
        <v>83</v>
      </c>
      <c r="H58" s="6">
        <v>83</v>
      </c>
      <c r="I58" s="6">
        <v>29</v>
      </c>
      <c r="J58" s="6">
        <v>35</v>
      </c>
      <c r="K58" s="6">
        <v>40</v>
      </c>
      <c r="L58" s="7">
        <f>AVERAGE(I58:K58)</f>
        <v>34.666666666666664</v>
      </c>
      <c r="M58" s="7">
        <f>L58+H58/20</f>
        <v>38.816666666666663</v>
      </c>
      <c r="O58" s="8">
        <f>M58+N58</f>
        <v>38.816666666666663</v>
      </c>
      <c r="P58" s="6">
        <v>4</v>
      </c>
      <c r="Q58" s="6" t="s">
        <v>65</v>
      </c>
    </row>
    <row r="59" spans="1:17">
      <c r="A59" s="6">
        <v>59</v>
      </c>
      <c r="B59" s="6" t="s">
        <v>151</v>
      </c>
      <c r="C59" s="6" t="s">
        <v>152</v>
      </c>
      <c r="D59" s="6" t="s">
        <v>153</v>
      </c>
      <c r="E59" s="6" t="s">
        <v>154</v>
      </c>
      <c r="F59" s="6">
        <v>85</v>
      </c>
      <c r="G59" s="6">
        <v>83</v>
      </c>
      <c r="H59" s="6">
        <v>84</v>
      </c>
      <c r="I59" s="6">
        <v>28</v>
      </c>
      <c r="J59" s="6">
        <v>27</v>
      </c>
      <c r="K59" s="6">
        <v>28</v>
      </c>
      <c r="L59" s="7">
        <f>AVERAGE(I59:K59)</f>
        <v>27.666666666666668</v>
      </c>
      <c r="M59" s="7">
        <f>L59+H59/20</f>
        <v>31.866666666666667</v>
      </c>
      <c r="O59" s="8">
        <f>M59+N59</f>
        <v>31.866666666666667</v>
      </c>
      <c r="P59" s="6">
        <v>5</v>
      </c>
      <c r="Q59" s="6" t="s">
        <v>65</v>
      </c>
    </row>
  </sheetData>
  <mergeCells count="7">
    <mergeCell ref="A39:Q39"/>
    <mergeCell ref="A54:Q54"/>
    <mergeCell ref="A2:Q2"/>
    <mergeCell ref="A13:Q13"/>
    <mergeCell ref="A16:Q16"/>
    <mergeCell ref="A21:Q21"/>
    <mergeCell ref="A27:Q27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施卫国</cp:lastModifiedBy>
  <dcterms:created xsi:type="dcterms:W3CDTF">2017-04-11T04:48:26Z</dcterms:created>
  <dcterms:modified xsi:type="dcterms:W3CDTF">2017-04-13T14:31:11Z</dcterms:modified>
</cp:coreProperties>
</file>